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Trimestre 2021\"/>
    </mc:Choice>
  </mc:AlternateContent>
  <bookViews>
    <workbookView xWindow="0" yWindow="0" windowWidth="20490" windowHeight="7215"/>
  </bookViews>
  <sheets>
    <sheet name="PPI" sheetId="1" r:id="rId1"/>
    <sheet name="Instructivo_PPI" sheetId="4" r:id="rId2"/>
  </sheets>
  <definedNames>
    <definedName name="_xlnm._FilterDatabase" localSheetId="0" hidden="1">PPI!$A$3:$O$29</definedName>
    <definedName name="_xlnm.Print_Titles" localSheetId="0">PPI!$1:$3</definedName>
  </definedNames>
  <calcPr calcId="162913"/>
</workbook>
</file>

<file path=xl/calcChain.xml><?xml version="1.0" encoding="utf-8"?>
<calcChain xmlns="http://schemas.openxmlformats.org/spreadsheetml/2006/main">
  <c r="N69" i="1" l="1"/>
  <c r="O69" i="1"/>
  <c r="E72" i="1" l="1"/>
  <c r="L47" i="1"/>
  <c r="M69" i="1"/>
  <c r="M68" i="1"/>
  <c r="L68" i="1"/>
  <c r="M67" i="1"/>
  <c r="L67" i="1"/>
  <c r="M66" i="1"/>
  <c r="L66" i="1"/>
  <c r="M65" i="1"/>
  <c r="L65" i="1"/>
  <c r="M64" i="1"/>
  <c r="L64" i="1"/>
  <c r="M63" i="1"/>
  <c r="M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M53" i="1"/>
  <c r="M52" i="1"/>
  <c r="M51" i="1"/>
  <c r="M50" i="1"/>
  <c r="M49" i="1"/>
  <c r="M48" i="1"/>
  <c r="M47" i="1"/>
  <c r="M46" i="1"/>
  <c r="L46" i="1"/>
  <c r="M45" i="1"/>
  <c r="L45" i="1"/>
  <c r="M44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M16" i="1"/>
  <c r="M15" i="1"/>
  <c r="M14" i="1"/>
  <c r="L14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F70" i="1"/>
  <c r="G70" i="1"/>
  <c r="E70" i="1"/>
  <c r="N51" i="1" l="1"/>
  <c r="O26" i="1"/>
  <c r="O50" i="1" l="1"/>
  <c r="N50" i="1"/>
  <c r="O49" i="1"/>
  <c r="N49" i="1"/>
  <c r="O48" i="1"/>
  <c r="N48" i="1"/>
  <c r="O63" i="1"/>
  <c r="N63" i="1"/>
  <c r="N44" i="1" l="1"/>
  <c r="O44" i="1"/>
  <c r="N26" i="1"/>
  <c r="N13" i="1"/>
  <c r="N11" i="1"/>
  <c r="F72" i="1" l="1"/>
  <c r="G72" i="1"/>
  <c r="N5" i="1"/>
  <c r="O5" i="1"/>
  <c r="N6" i="1"/>
  <c r="O6" i="1"/>
  <c r="N7" i="1"/>
  <c r="O7" i="1"/>
  <c r="N8" i="1"/>
  <c r="O8" i="1"/>
  <c r="N9" i="1"/>
  <c r="O9" i="1"/>
  <c r="N10" i="1"/>
  <c r="O10" i="1"/>
  <c r="O11" i="1"/>
  <c r="N12" i="1"/>
  <c r="O12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7" i="1"/>
  <c r="O27" i="1"/>
  <c r="N28" i="1"/>
  <c r="O28" i="1"/>
  <c r="N29" i="1"/>
  <c r="O29" i="1"/>
  <c r="N30" i="1"/>
  <c r="O30" i="1"/>
  <c r="N31" i="1"/>
  <c r="O31" i="1"/>
  <c r="N32" i="1"/>
  <c r="O32" i="1"/>
  <c r="N33" i="1"/>
  <c r="O33" i="1"/>
  <c r="N34" i="1"/>
  <c r="O34" i="1"/>
  <c r="N35" i="1"/>
  <c r="O35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5" i="1"/>
  <c r="O45" i="1"/>
  <c r="N46" i="1"/>
  <c r="O46" i="1"/>
  <c r="N47" i="1"/>
  <c r="O47" i="1"/>
  <c r="O51" i="1"/>
  <c r="N52" i="1"/>
  <c r="O52" i="1"/>
  <c r="N53" i="1"/>
  <c r="O53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4" i="1"/>
  <c r="O64" i="1"/>
  <c r="N65" i="1"/>
  <c r="O65" i="1"/>
  <c r="N66" i="1"/>
  <c r="O66" i="1"/>
  <c r="N67" i="1"/>
  <c r="O67" i="1"/>
  <c r="N68" i="1"/>
  <c r="O68" i="1"/>
  <c r="O4" i="1"/>
  <c r="N4" i="1"/>
  <c r="M4" i="1"/>
  <c r="L4" i="1"/>
</calcChain>
</file>

<file path=xl/sharedStrings.xml><?xml version="1.0" encoding="utf-8"?>
<sst xmlns="http://schemas.openxmlformats.org/spreadsheetml/2006/main" count="304" uniqueCount="248">
  <si>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</si>
  <si>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</si>
  <si>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</si>
  <si>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</si>
  <si>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</si>
  <si>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</si>
  <si>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</si>
  <si>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</si>
  <si>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</si>
  <si>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</si>
  <si>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</si>
  <si>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</si>
  <si>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</si>
  <si>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</si>
  <si>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</si>
  <si>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</si>
  <si>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</si>
  <si>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</si>
  <si>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</si>
  <si>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</si>
  <si>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</si>
  <si>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</si>
  <si>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</si>
  <si>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</si>
  <si>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</si>
  <si>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</si>
  <si>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</si>
  <si>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</si>
  <si>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</si>
  <si>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</si>
  <si>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</si>
  <si>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</si>
  <si>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</si>
  <si>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</si>
  <si>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</si>
  <si>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</si>
  <si>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</si>
  <si>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</si>
  <si>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</si>
  <si>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</si>
  <si>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</si>
  <si>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</si>
  <si>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E1001</t>
  </si>
  <si>
    <t>Dirección General</t>
  </si>
  <si>
    <t>PROPORCIONAR LOS RECURSOS NECESARIOS PARA LA OPERACIÓN DE LA DIRECCIÓN GENERAL DE COMUDE LEÓN</t>
  </si>
  <si>
    <t>E1002</t>
  </si>
  <si>
    <t>Operación de Deporte Selectivo</t>
  </si>
  <si>
    <t xml:space="preserve">PROPORCIONAR LOS RECURSOS NECESARIOS PARA LA OPERACIÓN DE LA SUBDIRECCIÓN DE DEPORTE SELECTIVO Y DE ALTO RENDIMIENTO </t>
  </si>
  <si>
    <t>E1003</t>
  </si>
  <si>
    <t>Operación de Cultura Física y Recreación</t>
  </si>
  <si>
    <t xml:space="preserve">PROPORCIONAR LOS RECURSOS NECESARIOS PARA LA OPERACIÓN DE LA SUBDIRECCIÓN DE CULTURA FÍSICA. </t>
  </si>
  <si>
    <t>E1004</t>
  </si>
  <si>
    <t>Operación de Infraestructura</t>
  </si>
  <si>
    <t xml:space="preserve">PROPORCIONAR LOS RECURSOS NECESARIOS PARA LA OPERACIÓN DE LA SUBDIRECCIÓN DE INFRAESTRUCTURA </t>
  </si>
  <si>
    <t>E1005</t>
  </si>
  <si>
    <t>Operación de Eventos y Mercadotecnia</t>
  </si>
  <si>
    <t xml:space="preserve">PROPORCIONAR LOS RECURSOS NECESARIOS PARA LA OPERACIÓN DE LA DIRECCIÓN DE PROMOCIÓN Y EVENTOS. </t>
  </si>
  <si>
    <t>E1006</t>
  </si>
  <si>
    <t>Administración de Bienes y Recursos</t>
  </si>
  <si>
    <t>PROPORCIONAR LOS RECURSOS NECESARIOS PARA LA OPERACIÓN DE LA DIRECCIÓN ADMINISTRATIVA</t>
  </si>
  <si>
    <t>E1007</t>
  </si>
  <si>
    <t>Mantenimiento Auxiliar de Espacios Deportivos</t>
  </si>
  <si>
    <t xml:space="preserve">CONSERVAR EN BUEN ESTADO LAS INSTALACIONES Y EQUIPAMIENTO DE LOS ESPACIOS DEPORTIVOS. </t>
  </si>
  <si>
    <t>E1008</t>
  </si>
  <si>
    <t>Informática y Programación</t>
  </si>
  <si>
    <t xml:space="preserve">BRINDAR EL SOPORTE Y MANTENIMIENTO NECESARIOS A LOS SISTEMAS INFORMÁTICOS DE LA COMUDE LEÓN. </t>
  </si>
  <si>
    <t>E1011</t>
  </si>
  <si>
    <t>CECAMUDE</t>
  </si>
  <si>
    <t xml:space="preserve">OFERTAR CURSOS, DIPLOMADOS, CAPACITACIONES Y/O CERTIFICACIONES EN MATERIA DEPORTIVA A LA POBLACIÓN. </t>
  </si>
  <si>
    <t>E1016</t>
  </si>
  <si>
    <t>Capacitación Continua</t>
  </si>
  <si>
    <t xml:space="preserve">CAPACITAR Y/O DESARROLLAR A LOS COLABORADORES DE COMUDE LEÓN, PARA ELEVAR SUS COMPETENCIAS, CONOCIMIENTOS Y HABILIDADES PARA SU DESEMPEÑO LABORAL. </t>
  </si>
  <si>
    <t>E1017</t>
  </si>
  <si>
    <t>Apoyo en Alcance a Políticas Pública AB</t>
  </si>
  <si>
    <t xml:space="preserve">OTORGAR APOYOS ECONÓMICOS A INSTITUCIONES DEPORTIVAS PARA EL FOMENTO Y PROMOCIÓN DE ACTIVIDADES DEPORTIVAS EN EL MUNICIPIO. </t>
  </si>
  <si>
    <t>E1018</t>
  </si>
  <si>
    <t>Apoyo en Alcance a Políticas Pública BR</t>
  </si>
  <si>
    <t>E1019</t>
  </si>
  <si>
    <t>Apoyo en Alcance a Políticas Pública VI</t>
  </si>
  <si>
    <t>E2001</t>
  </si>
  <si>
    <t>Operación UD Enrique Fernández Martínez</t>
  </si>
  <si>
    <t xml:space="preserve">MANTENER LAS INSTALACIONES DE LA UNIDAD DEPORTIVA EN CONDICIONES ADECUADAS DE USO.  </t>
  </si>
  <si>
    <t>E2002</t>
  </si>
  <si>
    <t>Operación UD Luis I. Rodríguez</t>
  </si>
  <si>
    <t>E2003</t>
  </si>
  <si>
    <t>Operación UD Jesús Rodríguez Gaona</t>
  </si>
  <si>
    <t>E2004</t>
  </si>
  <si>
    <t>Operación UD Parque del Árbol</t>
  </si>
  <si>
    <t>E2005</t>
  </si>
  <si>
    <t>Operación UD Chapalita</t>
  </si>
  <si>
    <t>E2006</t>
  </si>
  <si>
    <t>Operación UD Antonio Tota Carbajal</t>
  </si>
  <si>
    <t>E2007</t>
  </si>
  <si>
    <t>Operación UD Nuevo Milenio</t>
  </si>
  <si>
    <t>E2008</t>
  </si>
  <si>
    <t>Operación UD Parque Hilamas</t>
  </si>
  <si>
    <t>E2009</t>
  </si>
  <si>
    <t>Rehabilitación y Recreación en Minideportivas</t>
  </si>
  <si>
    <t xml:space="preserve">REHABILITAR Y EQUIPAR UNIDADES DEPORTIVAS PARA FOMENTAR LA ACTIVACIÓN FÍSICA. </t>
  </si>
  <si>
    <t>E2010</t>
  </si>
  <si>
    <t>Protección Civil de Unidades Deportivas</t>
  </si>
  <si>
    <t xml:space="preserve">CONTAR CON LAS CONDICIONES NECESARIOS PARA PRESERVAR LA SEGURIDAD DE LOS USUARIOS EN APEGO A LA NORMATIVIDAD CORRESPONDIENTE. </t>
  </si>
  <si>
    <t>E3001</t>
  </si>
  <si>
    <t>Deporte para Personas con Discapacidad</t>
  </si>
  <si>
    <t xml:space="preserve">ACTIVAR FÍSICAMENTE A PERSONAS CON DISCAPACIDAD. </t>
  </si>
  <si>
    <t>E3004</t>
  </si>
  <si>
    <t>Activación Física para Adultos Mayores</t>
  </si>
  <si>
    <t xml:space="preserve">ACTIVAR FÍSICAMENTE A ADULTOS MAYORES EN DISCIPLINAS DEPORTIVAS Y RECREATIVAS. </t>
  </si>
  <si>
    <t>E3005</t>
  </si>
  <si>
    <t>Activación Física en Minideportivas</t>
  </si>
  <si>
    <t xml:space="preserve">ATENDER A LA POBLACIÓN USUARIA DE LAS MINIDEPORTIVAS DE COMUDE LEÓN, A TRAVÉS DE PROGRAMAS DE ACTIVACIÓN FÍSICA, DEPORTE Y RECREACIÓN. </t>
  </si>
  <si>
    <t>E3008</t>
  </si>
  <si>
    <t>Escuela de Inicio al Deporte EFM</t>
  </si>
  <si>
    <t xml:space="preserve">ATENDER A LOS ALUMNOS DE LAS DISCIPLINAS DEPORTIVAS QUE SE OFERTAN EN LA UNIDAD DEPORTIVA. </t>
  </si>
  <si>
    <t>E3009</t>
  </si>
  <si>
    <t>Escuela de Inicio al Deporte LIR</t>
  </si>
  <si>
    <t>E3010</t>
  </si>
  <si>
    <t>Escuela de Inicio al Deporte ATC</t>
  </si>
  <si>
    <t>E3011</t>
  </si>
  <si>
    <t>Escuela de Inicio al Deporte JRG</t>
  </si>
  <si>
    <t>E3012</t>
  </si>
  <si>
    <t>Escuela de Inicio al Deporte PA</t>
  </si>
  <si>
    <t>E3013</t>
  </si>
  <si>
    <t>Escuela de Inicio al Deporte Chapalita</t>
  </si>
  <si>
    <t>E3014</t>
  </si>
  <si>
    <t>Escuela de Inicio al Deporte Nuevo Milenio</t>
  </si>
  <si>
    <t>E3015</t>
  </si>
  <si>
    <t>Escuela de Inicio al Deporte Hilamas</t>
  </si>
  <si>
    <t xml:space="preserve">ATENDER A LOS ALUMNOS DE LAS DISCIPLINAS DEPORTIVAS QUE SE OFERTAN EN LA UNIDAD DEPORTIVA INSCRITOS </t>
  </si>
  <si>
    <t>ATENDER A LOS ALUMNOS DE LAS DISCIPLINAS DEPORTIVAS QUE SE OFERTAN EN LA UNIDAD DEPORTIVA POR VISITA ÚNICA</t>
  </si>
  <si>
    <t>E3021</t>
  </si>
  <si>
    <t>Activación Física Escolar</t>
  </si>
  <si>
    <t xml:space="preserve">PROMOVER LA PARTICIPACIÓN DE LOS CENTROS EDUCATIVOS PÚBLICOS Y PRIVADOS DE NIVEL BÁSICO, MEDIO, MEDIO SUPERIOR Y SUPERIOR EN ACTIVIDADES FÍSICAS, DEPORTIVAS Y RECREATIVAS. </t>
  </si>
  <si>
    <t>E3022</t>
  </si>
  <si>
    <t>Activación Física Laboral</t>
  </si>
  <si>
    <t xml:space="preserve">PROMOVER LA PARTICIPACIÓN DE LAS EMPRESAS Y TRABAJADORES EN ACTIVIDADES FÍSICAS, DEPORTIVAS Y RECREATIVAS. </t>
  </si>
  <si>
    <t>E4001</t>
  </si>
  <si>
    <t>Atención a Eventos Deportivos</t>
  </si>
  <si>
    <t xml:space="preserve"> FOMENTAR EL DESARROLLO DE EVENTOS DEPORTIVOS Y RECREATIVOS PARA BRINDAR MAYOR DIVERSIDAD DE ESCENARIOS PARA LA PRÁCTICA DEPORTIVA. </t>
  </si>
  <si>
    <t>E4002</t>
  </si>
  <si>
    <t>Comunicación Social</t>
  </si>
  <si>
    <t xml:space="preserve">DIFUNDIR LOS SERVICIOS, PROGRAMAS E INSTALACIONES PARA FOMENTAR EL DEPORTE EN LA POBLACIÓN DE LEÓN. </t>
  </si>
  <si>
    <t>E4004</t>
  </si>
  <si>
    <t>Mercadotecnia</t>
  </si>
  <si>
    <t>ATRAER RECURSOS DE EMPRESAS Y PATROCINADORES PARA APOYAR LA REALIZACIÓN DE EVENTOS Y PROGRAMAS INSTITUCIONALES.</t>
  </si>
  <si>
    <t>E5001</t>
  </si>
  <si>
    <t>Olimpiada y Paraolimpiada Nacional</t>
  </si>
  <si>
    <t xml:space="preserve">PROPORCIONAR LOS RECURSOS NECESARIOS PARA LA PREPARACIÓN DE LOS DEPORTISTAS SELECTIVOS, RESERVA NACIONAL Y ALTO RENDIMIENTO RUMBO A LOS JUEGOS DEPORTIVOS NACIONALES CONADE Y PROCESOS DEL CICLO OLÍMPICO. </t>
  </si>
  <si>
    <t>E5002</t>
  </si>
  <si>
    <t>Metodología del Entrenamiento Deportivo</t>
  </si>
  <si>
    <t xml:space="preserve">  DAR SEGUIMIENTO, MEDIANTE SUPERVISIONES AL PROCESO DE SELECCIÓN, FORMACIÓN, ENTRENAMIENTO, PREPARACIÓN Y PARTICIPACIÓN  EN TORNEOS Y COMPETENCIAS  DE LOS DEPORTISTAS SELECTIVOS </t>
  </si>
  <si>
    <t>E5004</t>
  </si>
  <si>
    <t>Ciencias Aplicadas al Deporte</t>
  </si>
  <si>
    <t xml:space="preserve">PROPORCIONAR CONSULTAS DE MEDICINA, NUTRICIÓN, FISIOTERAPIA Y PSICOLOGÍA PARA DEPORTISTAS SELECTIVOS, ALTO RENDIMIENTO Y RESERVA NACIONAL, ASÍ COMO LOS SERVICIOS DE CLÍNICA DE FISIOTERAPIA Y NUTRICIÓN A PÚBLICA EN GENERAL. </t>
  </si>
  <si>
    <t>E5005</t>
  </si>
  <si>
    <t>Interescolares AJEDREZ</t>
  </si>
  <si>
    <t xml:space="preserve">REALIZAR CAMPEONATOS DE AJEDREZ CON ALUMNOS DE EDUCACIÓN BÁSICA, DE ACUERDO A LO PLANTEADO EN EL PROGRAMA DE GOBIERNO MUNICIPAL DE LEÓN 2018-2021. </t>
  </si>
  <si>
    <t>Interescolares</t>
  </si>
  <si>
    <t xml:space="preserve">IMPLEMENTAR TORNEOS DEPORTIVOS INTERESCOLARES CON ALUMNOS DE EDUCACIÓN BÁSICA, DE ACUERDO A LO PLANTEADO EN EL PROGRAMA DE GOBIERNO MUNICIPAL DE LEÓN 2018-2021. </t>
  </si>
  <si>
    <t>E5009</t>
  </si>
  <si>
    <t>Becas Selectivos</t>
  </si>
  <si>
    <r>
      <t xml:space="preserve">OTORGAR INCENTIVOS ECONÓMICOS (BECAS) A LOS DEPORTISTAS Y ENTRENADORES SELECTIVOS, DE ALTO RENDIMIENTO Y RESERVA NACIONAL, DE CONFORMIDAD CON LOS LINEAMIENTOS APLICABLES. </t>
    </r>
    <r>
      <rPr>
        <sz val="11"/>
        <color rgb="FF4472C4"/>
        <rFont val="Calibri"/>
        <family val="2"/>
      </rPr>
      <t xml:space="preserve"> </t>
    </r>
  </si>
  <si>
    <t>E5011</t>
  </si>
  <si>
    <t>Olimpiada y Paraolimpiada Nacional Estratégico</t>
  </si>
  <si>
    <t>E8001</t>
  </si>
  <si>
    <t>Deporte en Colonias con alto Indice Delictivo</t>
  </si>
  <si>
    <t>DEFINIR Y EJECUTAR ACCIONES DE RECUPERACIÓN DEL ENTORNO PARA LA SEGURIDAD CIUDADANA EN COLONIAS DE MAYOR INCIDENCIA DELICTIVA.</t>
  </si>
  <si>
    <t>E8003</t>
  </si>
  <si>
    <t>Operación de Vinculación</t>
  </si>
  <si>
    <t>PROPORCIONAR LOS RECURSOS NECESARIOS PARA LA OPERACIÓN DE LA SUBDIRECCIÓN DE RECREACIÓN Y VINCULACIÓN SOCIAL</t>
  </si>
  <si>
    <t>E8004</t>
  </si>
  <si>
    <t>Club de Caminantes</t>
  </si>
  <si>
    <t xml:space="preserve">IMPULSAR A REALIZAR CAMINATAS A HABITANTES A TRAVÉS DE CLUB DE CAMINANTES EN ESPACIOS PÚBLICOS DE LA CIUDAD. </t>
  </si>
  <si>
    <t>ZONA PETFRIENDLY CHAPALITA</t>
  </si>
  <si>
    <t>OFETARATENCIÓN PARA LA ACTIVACIÓN FÍSICA ACOMPAÑADOS DE MASCOTAS</t>
  </si>
  <si>
    <t>PROMOVER LA PARTICIPACIÓN DE LA POBLACIÓN EN ACTIVACIONES DE LA DISCIPLINA</t>
  </si>
  <si>
    <t>Clases de baile ritmos latinos</t>
  </si>
  <si>
    <t xml:space="preserve">Torneos de baloncesto 3 X 3 </t>
  </si>
  <si>
    <t xml:space="preserve">Carrera virtual 10 K </t>
  </si>
  <si>
    <t xml:space="preserve">Carrera virtual 15 K </t>
  </si>
  <si>
    <t xml:space="preserve">Carrera virtual 21 K </t>
  </si>
  <si>
    <t>REALIZAR EL CARRERA VIRTUAL10K</t>
  </si>
  <si>
    <t>REALIZAR EL CARRERA VIRTUAL 15K</t>
  </si>
  <si>
    <t>REALIZAR EL CARRERA VIRTUAL 21K</t>
  </si>
  <si>
    <t>Cajas de bateo</t>
  </si>
  <si>
    <t xml:space="preserve">Rehabilitación de minideportivas </t>
  </si>
  <si>
    <t>GENERAR LAACTIVACIÓN FÍSICA A TRAVES DE ALTERNATIVAS DE RECREACIÓN</t>
  </si>
  <si>
    <t xml:space="preserve">REHABILITACIÓN Y RECREACIÓN EN MINIDEPORTIVAS Y ESPACIOSDE PROXIMIDAD A LA CIUDADANIA </t>
  </si>
  <si>
    <t>CERTIFICAR A PROMOTORES MUNICIPALES DE DEPORTES EN COMPETENCIAS LABORALES</t>
  </si>
  <si>
    <t>Formaciónde Promotores Municipales del Deporte</t>
  </si>
  <si>
    <t xml:space="preserve">PORCENTAJE DE RECURSOS EJERCIDOS </t>
  </si>
  <si>
    <t>PORCENTAJE DE RECURSOS EJERCIDOS</t>
  </si>
  <si>
    <t>PORCENTAJE  DE RECURSOS EJERCIDOS</t>
  </si>
  <si>
    <t>MANTENIMIENTOS</t>
  </si>
  <si>
    <t>EQUIPOS ATENDIDOS</t>
  </si>
  <si>
    <t>CURSOS</t>
  </si>
  <si>
    <t>PORCENTAJE  DE RECURSOS GENERADOS</t>
  </si>
  <si>
    <t>CAPACITACIONES</t>
  </si>
  <si>
    <t>APOYO OTORGADO</t>
  </si>
  <si>
    <t>DEPORTIVAS REHABILITADAS</t>
  </si>
  <si>
    <t>ATENCIONES DE PROTECCIÓN CIVIL</t>
  </si>
  <si>
    <t>PERSONAS CON DISCAPACIDAD ACTIVADAS</t>
  </si>
  <si>
    <t>ADULTOS MAYORES ACTIVADOS</t>
  </si>
  <si>
    <t>PERSONAS ACTIVADAS</t>
  </si>
  <si>
    <t>ALUMNOS</t>
  </si>
  <si>
    <t>ALUMNOS ACTIVADOS</t>
  </si>
  <si>
    <t>TRABAJADORES ACTIVADOS</t>
  </si>
  <si>
    <t>PORCENTAJE DE RECURSOS GENERADOS</t>
  </si>
  <si>
    <t>EVENTOS DEPORTIVOS Y RECREATIVOS</t>
  </si>
  <si>
    <t>ACCIONES DE DIFUSIÓN</t>
  </si>
  <si>
    <t>PORCENTAJE DE INCREMENTO DE MEDALLAS</t>
  </si>
  <si>
    <t xml:space="preserve">PORCENTAJE DE SUPERVISIONES REALIZADAS </t>
  </si>
  <si>
    <t>PERSONAS ATENDIDAS</t>
  </si>
  <si>
    <t>CAMPEONATOS DE AJEDREZ</t>
  </si>
  <si>
    <t>TORNEOS DEPORTIVOS INTERESCOLARES</t>
  </si>
  <si>
    <t>BECAS ENTREGADAS</t>
  </si>
  <si>
    <t>COLONIAS INTERVENIDAS</t>
  </si>
  <si>
    <t>PERSONAS CERTIFICADAS</t>
  </si>
  <si>
    <t>E1012</t>
  </si>
  <si>
    <t>E3023</t>
  </si>
  <si>
    <t>E3024</t>
  </si>
  <si>
    <t>E4018</t>
  </si>
  <si>
    <t>E4019</t>
  </si>
  <si>
    <t>E4020</t>
  </si>
  <si>
    <t>E5017</t>
  </si>
  <si>
    <t>E6013</t>
  </si>
  <si>
    <t>E8009</t>
  </si>
  <si>
    <t>E4021</t>
  </si>
  <si>
    <t>Selectivo Nacional de Karate</t>
  </si>
  <si>
    <t>E5018</t>
  </si>
  <si>
    <t>Día Mundial de la Activación Física</t>
  </si>
  <si>
    <t>Maratón León CODE</t>
  </si>
  <si>
    <t xml:space="preserve">Maratón León </t>
  </si>
  <si>
    <t>Maratón León- Guiar Mpio</t>
  </si>
  <si>
    <t>Equipamiento Escuela de Inicio Ajedrez</t>
  </si>
  <si>
    <t>E3025</t>
  </si>
  <si>
    <t>E4005</t>
  </si>
  <si>
    <t>E4007</t>
  </si>
  <si>
    <t>E4009</t>
  </si>
  <si>
    <t xml:space="preserve">EQUIPAR LAS INSTALACIONES PARA EL DESARROLLO DE LA DISCIPLINA DE AJEDREZ </t>
  </si>
  <si>
    <t>REALIZAR EVENTO DE SELECTIVO DE KARATE NACIONAL</t>
  </si>
  <si>
    <t>REALIZAR EL EVENTO DE DÍA MUNDIAL DE LA ACTIVACIÓN FÍSICA</t>
  </si>
  <si>
    <t>REALIZAR MARATÓN LEÓN 2021</t>
  </si>
  <si>
    <t>APOYO RECIBIDO</t>
  </si>
  <si>
    <t>Comisión Municipal de Cultura Física y Deporte de León, Guanajuato
Programas y Proyectos de Inversión
Del 1 de Enero al 31 de Diciembre de 2021</t>
  </si>
  <si>
    <t>E8010</t>
  </si>
  <si>
    <t>Copa León</t>
  </si>
  <si>
    <t>E5007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</si>
</sst>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1"/>
      <color rgb="FF4472C4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3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9" fillId="0" borderId="6" xfId="8" applyFont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 wrapText="1"/>
    </xf>
    <xf numFmtId="9" fontId="0" fillId="0" borderId="6" xfId="17" applyFont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9" fontId="0" fillId="0" borderId="6" xfId="17" applyFont="1" applyFill="1" applyBorder="1" applyAlignment="1" applyProtection="1">
      <alignment horizontal="center" vertical="center" wrapText="1"/>
      <protection locked="0"/>
    </xf>
    <xf numFmtId="9" fontId="0" fillId="0" borderId="6" xfId="17" applyFont="1" applyFill="1" applyBorder="1" applyAlignment="1">
      <alignment horizontal="center" vertical="center" wrapText="1"/>
    </xf>
    <xf numFmtId="9" fontId="0" fillId="0" borderId="6" xfId="17" applyFont="1" applyFill="1" applyBorder="1" applyAlignment="1">
      <alignment horizontal="center" vertical="center"/>
    </xf>
    <xf numFmtId="1" fontId="0" fillId="0" borderId="6" xfId="17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9" fontId="0" fillId="0" borderId="6" xfId="17" applyFont="1" applyBorder="1" applyAlignment="1">
      <alignment horizontal="center" vertical="center"/>
    </xf>
    <xf numFmtId="10" fontId="0" fillId="0" borderId="6" xfId="17" applyNumberFormat="1" applyFont="1" applyFill="1" applyBorder="1" applyAlignment="1">
      <alignment horizontal="center" vertical="center"/>
    </xf>
    <xf numFmtId="10" fontId="0" fillId="0" borderId="6" xfId="17" applyNumberFormat="1" applyFont="1" applyFill="1" applyBorder="1" applyAlignment="1" applyProtection="1">
      <alignment horizontal="center" vertical="center" wrapText="1"/>
      <protection locked="0"/>
    </xf>
    <xf numFmtId="10" fontId="0" fillId="0" borderId="6" xfId="0" applyNumberFormat="1" applyFont="1" applyBorder="1" applyAlignment="1">
      <alignment horizontal="center" vertical="center"/>
    </xf>
    <xf numFmtId="10" fontId="0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>
      <alignment horizontal="center" vertical="center" wrapText="1"/>
    </xf>
    <xf numFmtId="9" fontId="0" fillId="0" borderId="6" xfId="0" applyNumberFormat="1" applyFont="1" applyBorder="1" applyAlignment="1" applyProtection="1">
      <alignment horizontal="center" vertical="center" wrapText="1"/>
      <protection locked="0"/>
    </xf>
    <xf numFmtId="9" fontId="0" fillId="0" borderId="6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2" fontId="0" fillId="0" borderId="6" xfId="17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9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6" xfId="16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 applyProtection="1">
      <alignment horizontal="right" vertical="center"/>
      <protection locked="0"/>
    </xf>
    <xf numFmtId="3" fontId="0" fillId="0" borderId="6" xfId="0" applyNumberFormat="1" applyFont="1" applyFill="1" applyBorder="1" applyAlignment="1" applyProtection="1">
      <alignment horizontal="right" vertical="center"/>
      <protection locked="0"/>
    </xf>
    <xf numFmtId="0" fontId="12" fillId="0" borderId="6" xfId="0" applyFont="1" applyFill="1" applyBorder="1" applyAlignment="1">
      <alignment horizontal="center" vertical="center" wrapText="1"/>
    </xf>
    <xf numFmtId="10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6" xfId="17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12" fillId="0" borderId="6" xfId="0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12" fillId="0" borderId="6" xfId="0" applyFont="1" applyFill="1" applyBorder="1" applyAlignment="1">
      <alignment horizontal="center" vertical="center" wrapText="1"/>
    </xf>
    <xf numFmtId="9" fontId="0" fillId="0" borderId="6" xfId="17" applyNumberFormat="1" applyFont="1" applyBorder="1" applyAlignment="1" applyProtection="1">
      <alignment horizontal="center" vertical="center"/>
      <protection locked="0"/>
    </xf>
    <xf numFmtId="0" fontId="0" fillId="0" borderId="6" xfId="0" applyFont="1" applyFill="1" applyBorder="1" applyProtection="1">
      <protection locked="0"/>
    </xf>
    <xf numFmtId="0" fontId="12" fillId="0" borderId="6" xfId="0" applyFont="1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3" fontId="15" fillId="0" borderId="0" xfId="0" applyNumberFormat="1" applyFont="1" applyProtection="1">
      <protection locked="0"/>
    </xf>
    <xf numFmtId="3" fontId="0" fillId="0" borderId="0" xfId="0" applyNumberFormat="1" applyFont="1" applyFill="1" applyProtection="1">
      <protection locked="0"/>
    </xf>
    <xf numFmtId="1" fontId="15" fillId="0" borderId="0" xfId="0" applyNumberFormat="1" applyFont="1" applyProtection="1">
      <protection locked="0"/>
    </xf>
    <xf numFmtId="9" fontId="0" fillId="0" borderId="6" xfId="17" applyFont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 wrapText="1"/>
    </xf>
    <xf numFmtId="9" fontId="0" fillId="0" borderId="1" xfId="17" applyFont="1" applyFill="1" applyBorder="1" applyAlignment="1" applyProtection="1">
      <alignment horizontal="center" vertical="center"/>
      <protection locked="0"/>
    </xf>
    <xf numFmtId="9" fontId="0" fillId="0" borderId="5" xfId="17" applyFont="1" applyFill="1" applyBorder="1" applyAlignment="1" applyProtection="1">
      <alignment horizontal="center" vertical="center"/>
      <protection locked="0"/>
    </xf>
    <xf numFmtId="3" fontId="0" fillId="0" borderId="1" xfId="0" applyNumberFormat="1" applyFont="1" applyFill="1" applyBorder="1" applyAlignment="1" applyProtection="1">
      <alignment horizontal="center" vertical="center"/>
      <protection locked="0"/>
    </xf>
    <xf numFmtId="3" fontId="0" fillId="0" borderId="5" xfId="0" applyNumberFormat="1" applyFont="1" applyFill="1" applyBorder="1" applyAlignment="1" applyProtection="1">
      <alignment horizontal="center" vertical="center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showGridLines="0" tabSelected="1" zoomScale="130" zoomScaleNormal="130" workbookViewId="0">
      <pane xSplit="2" topLeftCell="C1" activePane="topRight" state="frozen"/>
      <selection activeCell="A7" sqref="A7"/>
      <selection pane="topRight" sqref="A1:O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75" t="s">
        <v>244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s="1" customFormat="1" ht="12.75" customHeight="1" x14ac:dyDescent="0.2">
      <c r="A2" s="13"/>
      <c r="B2" s="13"/>
      <c r="C2" s="13"/>
      <c r="D2" s="13"/>
      <c r="E2" s="14"/>
      <c r="F2" s="15" t="s">
        <v>2</v>
      </c>
      <c r="G2" s="16"/>
      <c r="H2" s="23"/>
      <c r="I2" s="24" t="s">
        <v>8</v>
      </c>
      <c r="J2" s="24"/>
      <c r="K2" s="25"/>
      <c r="L2" s="17" t="s">
        <v>15</v>
      </c>
      <c r="M2" s="16"/>
      <c r="N2" s="18" t="s">
        <v>14</v>
      </c>
      <c r="O2" s="19"/>
    </row>
    <row r="3" spans="1:15" s="1" customFormat="1" ht="21.95" customHeight="1" x14ac:dyDescent="0.2">
      <c r="A3" s="20" t="s">
        <v>16</v>
      </c>
      <c r="B3" s="20" t="s">
        <v>0</v>
      </c>
      <c r="C3" s="20" t="s">
        <v>5</v>
      </c>
      <c r="D3" s="20" t="s">
        <v>1</v>
      </c>
      <c r="E3" s="21" t="s">
        <v>3</v>
      </c>
      <c r="F3" s="21" t="s">
        <v>4</v>
      </c>
      <c r="G3" s="21" t="s">
        <v>6</v>
      </c>
      <c r="H3" s="21" t="s">
        <v>9</v>
      </c>
      <c r="I3" s="21" t="s">
        <v>4</v>
      </c>
      <c r="J3" s="21" t="s">
        <v>7</v>
      </c>
      <c r="K3" s="21" t="s">
        <v>40</v>
      </c>
      <c r="L3" s="12" t="s">
        <v>10</v>
      </c>
      <c r="M3" s="12" t="s">
        <v>11</v>
      </c>
      <c r="N3" s="22" t="s">
        <v>12</v>
      </c>
      <c r="O3" s="22" t="s">
        <v>13</v>
      </c>
    </row>
    <row r="4" spans="1:15" ht="45" x14ac:dyDescent="0.2">
      <c r="A4" s="26" t="s">
        <v>42</v>
      </c>
      <c r="B4" s="26" t="s">
        <v>43</v>
      </c>
      <c r="C4" s="27" t="s">
        <v>44</v>
      </c>
      <c r="D4" s="32">
        <v>30</v>
      </c>
      <c r="E4" s="58">
        <v>3544555</v>
      </c>
      <c r="F4" s="58">
        <v>4281284.59</v>
      </c>
      <c r="G4" s="58">
        <v>4199183.01</v>
      </c>
      <c r="H4" s="40">
        <v>1</v>
      </c>
      <c r="I4" s="40">
        <v>1</v>
      </c>
      <c r="J4" s="47">
        <v>1</v>
      </c>
      <c r="K4" s="38" t="s">
        <v>190</v>
      </c>
      <c r="L4" s="35">
        <f t="shared" ref="L4" si="0">+G4/E4</f>
        <v>1.1846855275203798</v>
      </c>
      <c r="M4" s="35">
        <f>+G4/F4</f>
        <v>0.98082314355094058</v>
      </c>
      <c r="N4" s="35">
        <f>+J4/H4</f>
        <v>1</v>
      </c>
      <c r="O4" s="35">
        <f>+J4/I4</f>
        <v>1</v>
      </c>
    </row>
    <row r="5" spans="1:15" ht="45" x14ac:dyDescent="0.2">
      <c r="A5" s="26" t="s">
        <v>45</v>
      </c>
      <c r="B5" s="26" t="s">
        <v>46</v>
      </c>
      <c r="C5" s="27" t="s">
        <v>47</v>
      </c>
      <c r="D5" s="32">
        <v>20</v>
      </c>
      <c r="E5" s="58">
        <v>1265904</v>
      </c>
      <c r="F5" s="58">
        <v>1318850.7</v>
      </c>
      <c r="G5" s="58">
        <v>1314431</v>
      </c>
      <c r="H5" s="40">
        <v>1</v>
      </c>
      <c r="I5" s="40">
        <v>1</v>
      </c>
      <c r="J5" s="47">
        <v>1</v>
      </c>
      <c r="K5" s="38" t="s">
        <v>191</v>
      </c>
      <c r="L5" s="35">
        <f t="shared" ref="L5:L68" si="1">+G5/E5</f>
        <v>1.0383338704988687</v>
      </c>
      <c r="M5" s="35">
        <f t="shared" ref="M5:M68" si="2">+G5/F5</f>
        <v>0.99664882461676674</v>
      </c>
      <c r="N5" s="35">
        <f t="shared" ref="N5:N69" si="3">+J5/H5</f>
        <v>1</v>
      </c>
      <c r="O5" s="35">
        <f t="shared" ref="O5:O69" si="4">+J5/I5</f>
        <v>1</v>
      </c>
    </row>
    <row r="6" spans="1:15" ht="33.75" x14ac:dyDescent="0.2">
      <c r="A6" s="26" t="s">
        <v>48</v>
      </c>
      <c r="B6" s="26" t="s">
        <v>49</v>
      </c>
      <c r="C6" s="27" t="s">
        <v>50</v>
      </c>
      <c r="D6" s="32">
        <v>50</v>
      </c>
      <c r="E6" s="58">
        <v>1008013</v>
      </c>
      <c r="F6" s="58">
        <v>1165260.1000000001</v>
      </c>
      <c r="G6" s="58">
        <v>1082512.8500000001</v>
      </c>
      <c r="H6" s="40">
        <v>1</v>
      </c>
      <c r="I6" s="40">
        <v>1</v>
      </c>
      <c r="J6" s="47">
        <v>1</v>
      </c>
      <c r="K6" s="38" t="s">
        <v>191</v>
      </c>
      <c r="L6" s="35">
        <f t="shared" si="1"/>
        <v>1.0739076281754303</v>
      </c>
      <c r="M6" s="35">
        <f t="shared" si="2"/>
        <v>0.928988171825329</v>
      </c>
      <c r="N6" s="35">
        <f t="shared" si="3"/>
        <v>1</v>
      </c>
      <c r="O6" s="35">
        <f t="shared" si="4"/>
        <v>1</v>
      </c>
    </row>
    <row r="7" spans="1:15" ht="45" x14ac:dyDescent="0.2">
      <c r="A7" s="26" t="s">
        <v>51</v>
      </c>
      <c r="B7" s="28" t="s">
        <v>52</v>
      </c>
      <c r="C7" s="27" t="s">
        <v>53</v>
      </c>
      <c r="D7" s="32">
        <v>60</v>
      </c>
      <c r="E7" s="58">
        <v>1158163</v>
      </c>
      <c r="F7" s="58">
        <v>1238588.5</v>
      </c>
      <c r="G7" s="58">
        <v>1230648.05</v>
      </c>
      <c r="H7" s="40">
        <v>1</v>
      </c>
      <c r="I7" s="40">
        <v>1</v>
      </c>
      <c r="J7" s="47">
        <v>1</v>
      </c>
      <c r="K7" s="38" t="s">
        <v>192</v>
      </c>
      <c r="L7" s="35">
        <f t="shared" si="1"/>
        <v>1.0625862249096198</v>
      </c>
      <c r="M7" s="35">
        <f t="shared" si="2"/>
        <v>0.99358911373712899</v>
      </c>
      <c r="N7" s="35">
        <f t="shared" si="3"/>
        <v>1</v>
      </c>
      <c r="O7" s="35">
        <f t="shared" si="4"/>
        <v>1</v>
      </c>
    </row>
    <row r="8" spans="1:15" ht="45" x14ac:dyDescent="0.2">
      <c r="A8" s="26" t="s">
        <v>54</v>
      </c>
      <c r="B8" s="28" t="s">
        <v>55</v>
      </c>
      <c r="C8" s="27" t="s">
        <v>56</v>
      </c>
      <c r="D8" s="32">
        <v>40</v>
      </c>
      <c r="E8" s="58">
        <v>1016212</v>
      </c>
      <c r="F8" s="58">
        <v>1136292.44</v>
      </c>
      <c r="G8" s="58">
        <v>1120053.1200000001</v>
      </c>
      <c r="H8" s="41">
        <v>1</v>
      </c>
      <c r="I8" s="40">
        <v>1</v>
      </c>
      <c r="J8" s="47">
        <v>1</v>
      </c>
      <c r="K8" s="57" t="s">
        <v>191</v>
      </c>
      <c r="L8" s="35">
        <f t="shared" si="1"/>
        <v>1.1021845048080521</v>
      </c>
      <c r="M8" s="35">
        <f t="shared" si="2"/>
        <v>0.98570850299769674</v>
      </c>
      <c r="N8" s="35">
        <f t="shared" si="3"/>
        <v>1</v>
      </c>
      <c r="O8" s="35">
        <f t="shared" si="4"/>
        <v>1</v>
      </c>
    </row>
    <row r="9" spans="1:15" ht="33.75" x14ac:dyDescent="0.2">
      <c r="A9" s="26" t="s">
        <v>57</v>
      </c>
      <c r="B9" s="26" t="s">
        <v>58</v>
      </c>
      <c r="C9" s="27" t="s">
        <v>59</v>
      </c>
      <c r="D9" s="32">
        <v>10</v>
      </c>
      <c r="E9" s="58">
        <v>11864372</v>
      </c>
      <c r="F9" s="58">
        <v>10841395.529999999</v>
      </c>
      <c r="G9" s="58">
        <v>10778260.800000001</v>
      </c>
      <c r="H9" s="42">
        <v>1</v>
      </c>
      <c r="I9" s="40">
        <v>1</v>
      </c>
      <c r="J9" s="47">
        <v>1</v>
      </c>
      <c r="K9" s="38" t="s">
        <v>192</v>
      </c>
      <c r="L9" s="35">
        <f t="shared" si="1"/>
        <v>0.90845607335980372</v>
      </c>
      <c r="M9" s="35">
        <f t="shared" si="2"/>
        <v>0.99417651262466222</v>
      </c>
      <c r="N9" s="35">
        <f t="shared" si="3"/>
        <v>1</v>
      </c>
      <c r="O9" s="35">
        <f t="shared" si="4"/>
        <v>1</v>
      </c>
    </row>
    <row r="10" spans="1:15" ht="33.75" x14ac:dyDescent="0.2">
      <c r="A10" s="26" t="s">
        <v>60</v>
      </c>
      <c r="B10" s="29" t="s">
        <v>61</v>
      </c>
      <c r="C10" s="27" t="s">
        <v>62</v>
      </c>
      <c r="D10" s="32">
        <v>60</v>
      </c>
      <c r="E10" s="58">
        <v>2777151</v>
      </c>
      <c r="F10" s="58">
        <v>3650658.87</v>
      </c>
      <c r="G10" s="58">
        <v>2754377.66</v>
      </c>
      <c r="H10" s="42">
        <v>1</v>
      </c>
      <c r="I10" s="40">
        <v>1</v>
      </c>
      <c r="J10" s="47">
        <v>1</v>
      </c>
      <c r="K10" s="38" t="s">
        <v>193</v>
      </c>
      <c r="L10" s="35">
        <f t="shared" si="1"/>
        <v>0.99179974729497966</v>
      </c>
      <c r="M10" s="35">
        <f t="shared" si="2"/>
        <v>0.75448782208456522</v>
      </c>
      <c r="N10" s="35">
        <f t="shared" si="3"/>
        <v>1</v>
      </c>
      <c r="O10" s="35">
        <f t="shared" si="4"/>
        <v>1</v>
      </c>
    </row>
    <row r="11" spans="1:15" ht="45" x14ac:dyDescent="0.2">
      <c r="A11" s="26" t="s">
        <v>63</v>
      </c>
      <c r="B11" s="26" t="s">
        <v>64</v>
      </c>
      <c r="C11" s="27" t="s">
        <v>65</v>
      </c>
      <c r="D11" s="32">
        <v>11</v>
      </c>
      <c r="E11" s="58">
        <v>655569</v>
      </c>
      <c r="F11" s="58">
        <v>720102.25</v>
      </c>
      <c r="G11" s="58">
        <v>717148.37</v>
      </c>
      <c r="H11" s="43">
        <v>130</v>
      </c>
      <c r="I11" s="43">
        <v>130</v>
      </c>
      <c r="J11" s="43">
        <v>100</v>
      </c>
      <c r="K11" s="44" t="s">
        <v>194</v>
      </c>
      <c r="L11" s="35">
        <f t="shared" si="1"/>
        <v>1.0939327057868813</v>
      </c>
      <c r="M11" s="35">
        <f t="shared" si="2"/>
        <v>0.99589797143391789</v>
      </c>
      <c r="N11" s="35">
        <f>+J11/H11</f>
        <v>0.76923076923076927</v>
      </c>
      <c r="O11" s="35">
        <f t="shared" si="4"/>
        <v>0.76923076923076927</v>
      </c>
    </row>
    <row r="12" spans="1:15" ht="45" x14ac:dyDescent="0.2">
      <c r="A12" s="26" t="s">
        <v>66</v>
      </c>
      <c r="B12" s="26" t="s">
        <v>67</v>
      </c>
      <c r="C12" s="30" t="s">
        <v>68</v>
      </c>
      <c r="D12" s="32">
        <v>31</v>
      </c>
      <c r="E12" s="58">
        <v>653739</v>
      </c>
      <c r="F12" s="58">
        <v>688476.53</v>
      </c>
      <c r="G12" s="58">
        <v>686263.08</v>
      </c>
      <c r="H12" s="44">
        <v>16</v>
      </c>
      <c r="I12" s="43">
        <v>16</v>
      </c>
      <c r="J12" s="43">
        <v>16</v>
      </c>
      <c r="K12" s="38" t="s">
        <v>195</v>
      </c>
      <c r="L12" s="35">
        <f t="shared" si="1"/>
        <v>1.0497508638768682</v>
      </c>
      <c r="M12" s="35">
        <f t="shared" si="2"/>
        <v>0.99678500296880113</v>
      </c>
      <c r="N12" s="35">
        <f t="shared" si="3"/>
        <v>1</v>
      </c>
      <c r="O12" s="35">
        <f t="shared" si="4"/>
        <v>1</v>
      </c>
    </row>
    <row r="13" spans="1:15" ht="33.75" x14ac:dyDescent="0.2">
      <c r="A13" s="26" t="s">
        <v>218</v>
      </c>
      <c r="B13" s="36" t="s">
        <v>173</v>
      </c>
      <c r="C13" s="37" t="s">
        <v>174</v>
      </c>
      <c r="D13" s="33">
        <v>31</v>
      </c>
      <c r="E13" s="59">
        <v>0</v>
      </c>
      <c r="F13" s="59">
        <v>0</v>
      </c>
      <c r="G13" s="59">
        <v>0</v>
      </c>
      <c r="H13" s="44">
        <v>100</v>
      </c>
      <c r="I13" s="43">
        <v>100</v>
      </c>
      <c r="J13" s="54">
        <v>100</v>
      </c>
      <c r="K13" s="38" t="s">
        <v>196</v>
      </c>
      <c r="L13" s="35"/>
      <c r="M13" s="35"/>
      <c r="N13" s="35">
        <f>+J13/H13</f>
        <v>1</v>
      </c>
      <c r="O13" s="35">
        <f t="shared" si="4"/>
        <v>1</v>
      </c>
    </row>
    <row r="14" spans="1:15" ht="56.25" x14ac:dyDescent="0.2">
      <c r="A14" s="26" t="s">
        <v>69</v>
      </c>
      <c r="B14" s="29" t="s">
        <v>70</v>
      </c>
      <c r="C14" s="30" t="s">
        <v>71</v>
      </c>
      <c r="D14" s="32">
        <v>12</v>
      </c>
      <c r="E14" s="58">
        <v>116306</v>
      </c>
      <c r="F14" s="58">
        <v>117786.12</v>
      </c>
      <c r="G14" s="58">
        <v>111391.17</v>
      </c>
      <c r="H14" s="44">
        <v>43</v>
      </c>
      <c r="I14" s="43">
        <v>43</v>
      </c>
      <c r="J14" s="43">
        <v>43</v>
      </c>
      <c r="K14" s="44" t="s">
        <v>197</v>
      </c>
      <c r="L14" s="35">
        <f t="shared" si="1"/>
        <v>0.95774224889515591</v>
      </c>
      <c r="M14" s="35">
        <f t="shared" si="2"/>
        <v>0.94570710029331129</v>
      </c>
      <c r="N14" s="35">
        <f t="shared" si="3"/>
        <v>1</v>
      </c>
      <c r="O14" s="35">
        <f t="shared" si="4"/>
        <v>1</v>
      </c>
    </row>
    <row r="15" spans="1:15" ht="56.25" x14ac:dyDescent="0.2">
      <c r="A15" s="26" t="s">
        <v>72</v>
      </c>
      <c r="B15" s="29" t="s">
        <v>73</v>
      </c>
      <c r="C15" s="27" t="s">
        <v>74</v>
      </c>
      <c r="D15" s="32">
        <v>10</v>
      </c>
      <c r="E15" s="58">
        <v>0</v>
      </c>
      <c r="F15" s="58">
        <v>4229910</v>
      </c>
      <c r="G15" s="58">
        <v>4229910</v>
      </c>
      <c r="H15" s="30">
        <v>1</v>
      </c>
      <c r="I15" s="43">
        <v>1</v>
      </c>
      <c r="J15" s="43">
        <v>1</v>
      </c>
      <c r="K15" s="38" t="s">
        <v>198</v>
      </c>
      <c r="L15" s="35"/>
      <c r="M15" s="35">
        <f t="shared" si="2"/>
        <v>1</v>
      </c>
      <c r="N15" s="35">
        <f t="shared" si="3"/>
        <v>1</v>
      </c>
      <c r="O15" s="35">
        <f t="shared" si="4"/>
        <v>1</v>
      </c>
    </row>
    <row r="16" spans="1:15" ht="56.25" x14ac:dyDescent="0.2">
      <c r="A16" s="26" t="s">
        <v>75</v>
      </c>
      <c r="B16" s="29" t="s">
        <v>76</v>
      </c>
      <c r="C16" s="27" t="s">
        <v>74</v>
      </c>
      <c r="D16" s="32">
        <v>10</v>
      </c>
      <c r="E16" s="58">
        <v>0</v>
      </c>
      <c r="F16" s="58">
        <v>7402020</v>
      </c>
      <c r="G16" s="58">
        <v>7402020</v>
      </c>
      <c r="H16" s="30">
        <v>1</v>
      </c>
      <c r="I16" s="43">
        <v>1</v>
      </c>
      <c r="J16" s="43">
        <v>1</v>
      </c>
      <c r="K16" s="38" t="s">
        <v>198</v>
      </c>
      <c r="L16" s="35"/>
      <c r="M16" s="35">
        <f t="shared" si="2"/>
        <v>1</v>
      </c>
      <c r="N16" s="35">
        <f t="shared" si="3"/>
        <v>1</v>
      </c>
      <c r="O16" s="35">
        <f t="shared" si="4"/>
        <v>1</v>
      </c>
    </row>
    <row r="17" spans="1:15" ht="56.25" x14ac:dyDescent="0.2">
      <c r="A17" s="26" t="s">
        <v>77</v>
      </c>
      <c r="B17" s="29" t="s">
        <v>78</v>
      </c>
      <c r="C17" s="27" t="s">
        <v>74</v>
      </c>
      <c r="D17" s="32">
        <v>10</v>
      </c>
      <c r="E17" s="58">
        <v>0</v>
      </c>
      <c r="F17" s="58">
        <v>1268070</v>
      </c>
      <c r="G17" s="58">
        <v>1268070</v>
      </c>
      <c r="H17" s="30">
        <v>1</v>
      </c>
      <c r="I17" s="43">
        <v>1</v>
      </c>
      <c r="J17" s="43">
        <v>1</v>
      </c>
      <c r="K17" s="38" t="s">
        <v>198</v>
      </c>
      <c r="L17" s="35"/>
      <c r="M17" s="35">
        <f t="shared" si="2"/>
        <v>1</v>
      </c>
      <c r="N17" s="35">
        <f t="shared" si="3"/>
        <v>1</v>
      </c>
      <c r="O17" s="35">
        <f t="shared" si="4"/>
        <v>1</v>
      </c>
    </row>
    <row r="18" spans="1:15" s="63" customFormat="1" ht="33.75" x14ac:dyDescent="0.2">
      <c r="A18" s="29" t="s">
        <v>79</v>
      </c>
      <c r="B18" s="29" t="s">
        <v>80</v>
      </c>
      <c r="C18" s="27" t="s">
        <v>81</v>
      </c>
      <c r="D18" s="66">
        <v>62</v>
      </c>
      <c r="E18" s="59">
        <v>11006919</v>
      </c>
      <c r="F18" s="59">
        <v>12838870.24</v>
      </c>
      <c r="G18" s="59">
        <v>12078756.130000001</v>
      </c>
      <c r="H18" s="46">
        <v>1</v>
      </c>
      <c r="I18" s="46">
        <v>1</v>
      </c>
      <c r="J18" s="46">
        <v>1</v>
      </c>
      <c r="K18" s="55" t="s">
        <v>193</v>
      </c>
      <c r="L18" s="62">
        <f t="shared" si="1"/>
        <v>1.0973784880219433</v>
      </c>
      <c r="M18" s="62">
        <f t="shared" si="2"/>
        <v>0.94079587255023156</v>
      </c>
      <c r="N18" s="62">
        <f t="shared" si="3"/>
        <v>1</v>
      </c>
      <c r="O18" s="62">
        <f t="shared" si="4"/>
        <v>1</v>
      </c>
    </row>
    <row r="19" spans="1:15" s="63" customFormat="1" ht="33.75" x14ac:dyDescent="0.2">
      <c r="A19" s="29" t="s">
        <v>82</v>
      </c>
      <c r="B19" s="29" t="s">
        <v>83</v>
      </c>
      <c r="C19" s="27" t="s">
        <v>81</v>
      </c>
      <c r="D19" s="66">
        <v>63</v>
      </c>
      <c r="E19" s="59">
        <v>2145810</v>
      </c>
      <c r="F19" s="59">
        <v>2932248.02</v>
      </c>
      <c r="G19" s="59">
        <v>2655001.84</v>
      </c>
      <c r="H19" s="46">
        <v>1</v>
      </c>
      <c r="I19" s="46">
        <v>1</v>
      </c>
      <c r="J19" s="46">
        <v>1</v>
      </c>
      <c r="K19" s="50" t="s">
        <v>193</v>
      </c>
      <c r="L19" s="62">
        <f t="shared" si="1"/>
        <v>1.2372958649647452</v>
      </c>
      <c r="M19" s="62">
        <f t="shared" si="2"/>
        <v>0.90544927369411266</v>
      </c>
      <c r="N19" s="62">
        <f t="shared" si="3"/>
        <v>1</v>
      </c>
      <c r="O19" s="62">
        <f t="shared" si="4"/>
        <v>1</v>
      </c>
    </row>
    <row r="20" spans="1:15" s="63" customFormat="1" ht="33.75" x14ac:dyDescent="0.2">
      <c r="A20" s="29" t="s">
        <v>84</v>
      </c>
      <c r="B20" s="29" t="s">
        <v>85</v>
      </c>
      <c r="C20" s="27" t="s">
        <v>81</v>
      </c>
      <c r="D20" s="66">
        <v>66</v>
      </c>
      <c r="E20" s="59">
        <v>1621764</v>
      </c>
      <c r="F20" s="59">
        <v>1738218.06</v>
      </c>
      <c r="G20" s="59">
        <v>1444330.57</v>
      </c>
      <c r="H20" s="46">
        <v>1</v>
      </c>
      <c r="I20" s="46">
        <v>1</v>
      </c>
      <c r="J20" s="46">
        <v>1</v>
      </c>
      <c r="K20" s="55" t="s">
        <v>193</v>
      </c>
      <c r="L20" s="62">
        <f t="shared" si="1"/>
        <v>0.89059232416060541</v>
      </c>
      <c r="M20" s="62">
        <f t="shared" si="2"/>
        <v>0.83092599440601833</v>
      </c>
      <c r="N20" s="62">
        <f t="shared" si="3"/>
        <v>1</v>
      </c>
      <c r="O20" s="62">
        <f t="shared" si="4"/>
        <v>1</v>
      </c>
    </row>
    <row r="21" spans="1:15" s="63" customFormat="1" ht="33.75" x14ac:dyDescent="0.2">
      <c r="A21" s="29" t="s">
        <v>86</v>
      </c>
      <c r="B21" s="29" t="s">
        <v>87</v>
      </c>
      <c r="C21" s="27" t="s">
        <v>81</v>
      </c>
      <c r="D21" s="66">
        <v>65</v>
      </c>
      <c r="E21" s="59">
        <v>2139806</v>
      </c>
      <c r="F21" s="59">
        <v>2092193.53</v>
      </c>
      <c r="G21" s="59">
        <v>2026392.02</v>
      </c>
      <c r="H21" s="47">
        <v>1</v>
      </c>
      <c r="I21" s="46">
        <v>1</v>
      </c>
      <c r="J21" s="46">
        <v>1</v>
      </c>
      <c r="K21" s="50" t="s">
        <v>193</v>
      </c>
      <c r="L21" s="62">
        <f t="shared" si="1"/>
        <v>0.94699800823065272</v>
      </c>
      <c r="M21" s="62">
        <f t="shared" si="2"/>
        <v>0.96854903284210037</v>
      </c>
      <c r="N21" s="62">
        <f t="shared" si="3"/>
        <v>1</v>
      </c>
      <c r="O21" s="62">
        <f t="shared" si="4"/>
        <v>1</v>
      </c>
    </row>
    <row r="22" spans="1:15" s="63" customFormat="1" ht="33.75" x14ac:dyDescent="0.2">
      <c r="A22" s="29" t="s">
        <v>88</v>
      </c>
      <c r="B22" s="29" t="s">
        <v>89</v>
      </c>
      <c r="C22" s="27" t="s">
        <v>81</v>
      </c>
      <c r="D22" s="66">
        <v>64</v>
      </c>
      <c r="E22" s="59">
        <v>1413519</v>
      </c>
      <c r="F22" s="59">
        <v>1376992.78</v>
      </c>
      <c r="G22" s="59">
        <v>1285904.05</v>
      </c>
      <c r="H22" s="47">
        <v>1</v>
      </c>
      <c r="I22" s="46">
        <v>1</v>
      </c>
      <c r="J22" s="46">
        <v>1</v>
      </c>
      <c r="K22" s="55" t="s">
        <v>193</v>
      </c>
      <c r="L22" s="62">
        <f t="shared" si="1"/>
        <v>0.90971826342624329</v>
      </c>
      <c r="M22" s="62">
        <f t="shared" si="2"/>
        <v>0.93384952243540453</v>
      </c>
      <c r="N22" s="62">
        <f t="shared" si="3"/>
        <v>1</v>
      </c>
      <c r="O22" s="62">
        <f t="shared" si="4"/>
        <v>1</v>
      </c>
    </row>
    <row r="23" spans="1:15" s="63" customFormat="1" ht="33.75" x14ac:dyDescent="0.2">
      <c r="A23" s="29" t="s">
        <v>90</v>
      </c>
      <c r="B23" s="29" t="s">
        <v>91</v>
      </c>
      <c r="C23" s="27" t="s">
        <v>81</v>
      </c>
      <c r="D23" s="66">
        <v>61</v>
      </c>
      <c r="E23" s="59">
        <v>3744513</v>
      </c>
      <c r="F23" s="59">
        <v>4655451.4400000004</v>
      </c>
      <c r="G23" s="59">
        <v>4464348.34</v>
      </c>
      <c r="H23" s="46">
        <v>1</v>
      </c>
      <c r="I23" s="46">
        <v>1</v>
      </c>
      <c r="J23" s="46">
        <v>1</v>
      </c>
      <c r="K23" s="50" t="s">
        <v>193</v>
      </c>
      <c r="L23" s="62">
        <f t="shared" si="1"/>
        <v>1.1922373723899475</v>
      </c>
      <c r="M23" s="62">
        <f t="shared" si="2"/>
        <v>0.95895068341642919</v>
      </c>
      <c r="N23" s="62">
        <f t="shared" si="3"/>
        <v>1</v>
      </c>
      <c r="O23" s="62">
        <f t="shared" si="4"/>
        <v>1</v>
      </c>
    </row>
    <row r="24" spans="1:15" s="63" customFormat="1" ht="33.75" x14ac:dyDescent="0.2">
      <c r="A24" s="29" t="s">
        <v>92</v>
      </c>
      <c r="B24" s="29" t="s">
        <v>93</v>
      </c>
      <c r="C24" s="27" t="s">
        <v>81</v>
      </c>
      <c r="D24" s="66">
        <v>67</v>
      </c>
      <c r="E24" s="59">
        <v>1231795</v>
      </c>
      <c r="F24" s="59">
        <v>1082067.3799999999</v>
      </c>
      <c r="G24" s="59">
        <v>1058115.77</v>
      </c>
      <c r="H24" s="46">
        <v>1</v>
      </c>
      <c r="I24" s="46">
        <v>1</v>
      </c>
      <c r="J24" s="46">
        <v>1</v>
      </c>
      <c r="K24" s="55" t="s">
        <v>193</v>
      </c>
      <c r="L24" s="62">
        <f t="shared" si="1"/>
        <v>0.85900313769742531</v>
      </c>
      <c r="M24" s="62">
        <f t="shared" si="2"/>
        <v>0.97786495513800642</v>
      </c>
      <c r="N24" s="62">
        <f t="shared" si="3"/>
        <v>1</v>
      </c>
      <c r="O24" s="62">
        <f t="shared" si="4"/>
        <v>1</v>
      </c>
    </row>
    <row r="25" spans="1:15" s="63" customFormat="1" ht="33.75" x14ac:dyDescent="0.2">
      <c r="A25" s="29" t="s">
        <v>94</v>
      </c>
      <c r="B25" s="29" t="s">
        <v>95</v>
      </c>
      <c r="C25" s="27" t="s">
        <v>81</v>
      </c>
      <c r="D25" s="66">
        <v>68</v>
      </c>
      <c r="E25" s="59">
        <v>848207</v>
      </c>
      <c r="F25" s="59">
        <v>813545.86</v>
      </c>
      <c r="G25" s="59">
        <v>659271.41</v>
      </c>
      <c r="H25" s="46">
        <v>1</v>
      </c>
      <c r="I25" s="46">
        <v>1</v>
      </c>
      <c r="J25" s="46">
        <v>1</v>
      </c>
      <c r="K25" s="50" t="s">
        <v>193</v>
      </c>
      <c r="L25" s="62">
        <f t="shared" si="1"/>
        <v>0.77725297008866945</v>
      </c>
      <c r="M25" s="62">
        <f t="shared" si="2"/>
        <v>0.81036785068268924</v>
      </c>
      <c r="N25" s="62">
        <f t="shared" si="3"/>
        <v>1</v>
      </c>
      <c r="O25" s="62">
        <f t="shared" si="4"/>
        <v>1</v>
      </c>
    </row>
    <row r="26" spans="1:15" ht="33.75" x14ac:dyDescent="0.2">
      <c r="A26" s="26" t="s">
        <v>96</v>
      </c>
      <c r="B26" s="29" t="s">
        <v>97</v>
      </c>
      <c r="C26" s="30" t="s">
        <v>98</v>
      </c>
      <c r="D26" s="32">
        <v>60</v>
      </c>
      <c r="E26" s="58">
        <v>999999</v>
      </c>
      <c r="F26" s="58">
        <v>999999</v>
      </c>
      <c r="G26" s="58">
        <v>999998.17</v>
      </c>
      <c r="H26" s="46">
        <v>1</v>
      </c>
      <c r="I26" s="46">
        <v>1</v>
      </c>
      <c r="J26" s="46">
        <v>1</v>
      </c>
      <c r="K26" s="38" t="s">
        <v>199</v>
      </c>
      <c r="L26" s="35">
        <f t="shared" si="1"/>
        <v>0.99999916999917005</v>
      </c>
      <c r="M26" s="35">
        <f t="shared" si="2"/>
        <v>0.99999916999917005</v>
      </c>
      <c r="N26" s="67">
        <f>+J26/H26</f>
        <v>1</v>
      </c>
      <c r="O26" s="35">
        <f>+J26/I26</f>
        <v>1</v>
      </c>
    </row>
    <row r="27" spans="1:15" ht="56.25" x14ac:dyDescent="0.2">
      <c r="A27" s="26" t="s">
        <v>99</v>
      </c>
      <c r="B27" s="26" t="s">
        <v>100</v>
      </c>
      <c r="C27" s="27" t="s">
        <v>101</v>
      </c>
      <c r="D27" s="32">
        <v>13</v>
      </c>
      <c r="E27" s="58">
        <v>4615206</v>
      </c>
      <c r="F27" s="58">
        <v>4498459.74</v>
      </c>
      <c r="G27" s="58">
        <v>4496446.21</v>
      </c>
      <c r="H27" s="44">
        <v>52</v>
      </c>
      <c r="I27" s="44">
        <v>52</v>
      </c>
      <c r="J27" s="44">
        <v>52</v>
      </c>
      <c r="K27" s="38" t="s">
        <v>200</v>
      </c>
      <c r="L27" s="35">
        <f t="shared" si="1"/>
        <v>0.97426771632728848</v>
      </c>
      <c r="M27" s="35">
        <f t="shared" si="2"/>
        <v>0.99955239568288312</v>
      </c>
      <c r="N27" s="35">
        <f t="shared" si="3"/>
        <v>1</v>
      </c>
      <c r="O27" s="35">
        <f t="shared" si="4"/>
        <v>1</v>
      </c>
    </row>
    <row r="28" spans="1:15" ht="45" x14ac:dyDescent="0.2">
      <c r="A28" s="26" t="s">
        <v>102</v>
      </c>
      <c r="B28" s="26" t="s">
        <v>103</v>
      </c>
      <c r="C28" s="30" t="s">
        <v>104</v>
      </c>
      <c r="D28" s="32">
        <v>52</v>
      </c>
      <c r="E28" s="58">
        <v>297567</v>
      </c>
      <c r="F28" s="58">
        <v>386074.43</v>
      </c>
      <c r="G28" s="58">
        <v>384931.63</v>
      </c>
      <c r="H28" s="48">
        <v>1</v>
      </c>
      <c r="I28" s="48">
        <v>1</v>
      </c>
      <c r="J28" s="48">
        <v>1</v>
      </c>
      <c r="K28" s="38" t="s">
        <v>201</v>
      </c>
      <c r="L28" s="35">
        <f t="shared" si="1"/>
        <v>1.2935965009560872</v>
      </c>
      <c r="M28" s="35">
        <f t="shared" si="2"/>
        <v>0.99703994900672399</v>
      </c>
      <c r="N28" s="35">
        <f t="shared" si="3"/>
        <v>1</v>
      </c>
      <c r="O28" s="35">
        <f t="shared" si="4"/>
        <v>1</v>
      </c>
    </row>
    <row r="29" spans="1:15" ht="33.75" x14ac:dyDescent="0.2">
      <c r="A29" s="31" t="s">
        <v>105</v>
      </c>
      <c r="B29" s="26" t="s">
        <v>106</v>
      </c>
      <c r="C29" s="30" t="s">
        <v>107</v>
      </c>
      <c r="D29" s="32">
        <v>52</v>
      </c>
      <c r="E29" s="58">
        <v>380494</v>
      </c>
      <c r="F29" s="58">
        <v>360784.95</v>
      </c>
      <c r="G29" s="58">
        <v>359174.16</v>
      </c>
      <c r="H29" s="48">
        <v>1</v>
      </c>
      <c r="I29" s="48">
        <v>1</v>
      </c>
      <c r="J29" s="48">
        <v>1</v>
      </c>
      <c r="K29" s="38" t="s">
        <v>202</v>
      </c>
      <c r="L29" s="35">
        <f t="shared" si="1"/>
        <v>0.94396799949539278</v>
      </c>
      <c r="M29" s="35">
        <f t="shared" si="2"/>
        <v>0.99553531819994145</v>
      </c>
      <c r="N29" s="35">
        <f t="shared" si="3"/>
        <v>1</v>
      </c>
      <c r="O29" s="35">
        <f t="shared" si="4"/>
        <v>1</v>
      </c>
    </row>
    <row r="30" spans="1:15" ht="56.25" x14ac:dyDescent="0.2">
      <c r="A30" s="26" t="s">
        <v>108</v>
      </c>
      <c r="B30" s="26" t="s">
        <v>109</v>
      </c>
      <c r="C30" s="30" t="s">
        <v>110</v>
      </c>
      <c r="D30" s="32">
        <v>53</v>
      </c>
      <c r="E30" s="58">
        <v>307730</v>
      </c>
      <c r="F30" s="58">
        <v>312067.51</v>
      </c>
      <c r="G30" s="58">
        <v>309530.25</v>
      </c>
      <c r="H30" s="49">
        <v>1</v>
      </c>
      <c r="I30" s="49">
        <v>1</v>
      </c>
      <c r="J30" s="49">
        <v>1</v>
      </c>
      <c r="K30" s="38" t="s">
        <v>203</v>
      </c>
      <c r="L30" s="35">
        <f t="shared" si="1"/>
        <v>1.0058500958632568</v>
      </c>
      <c r="M30" s="35">
        <f t="shared" si="2"/>
        <v>0.99186951566986259</v>
      </c>
      <c r="N30" s="35">
        <f t="shared" si="3"/>
        <v>1</v>
      </c>
      <c r="O30" s="35">
        <f t="shared" si="4"/>
        <v>1</v>
      </c>
    </row>
    <row r="31" spans="1:15" ht="33.75" x14ac:dyDescent="0.2">
      <c r="A31" s="26" t="s">
        <v>111</v>
      </c>
      <c r="B31" s="26" t="s">
        <v>112</v>
      </c>
      <c r="C31" s="30" t="s">
        <v>113</v>
      </c>
      <c r="D31" s="32">
        <v>55</v>
      </c>
      <c r="E31" s="58">
        <v>4703576</v>
      </c>
      <c r="F31" s="58">
        <v>5206040.03</v>
      </c>
      <c r="G31" s="58">
        <v>5195044.17</v>
      </c>
      <c r="H31" s="49">
        <v>1</v>
      </c>
      <c r="I31" s="49">
        <v>1</v>
      </c>
      <c r="J31" s="49">
        <v>1</v>
      </c>
      <c r="K31" s="44" t="s">
        <v>204</v>
      </c>
      <c r="L31" s="35">
        <f t="shared" si="1"/>
        <v>1.1044881957897565</v>
      </c>
      <c r="M31" s="35">
        <f t="shared" si="2"/>
        <v>0.99788786487682835</v>
      </c>
      <c r="N31" s="35">
        <f t="shared" si="3"/>
        <v>1</v>
      </c>
      <c r="O31" s="35">
        <f t="shared" si="4"/>
        <v>1</v>
      </c>
    </row>
    <row r="32" spans="1:15" ht="33.75" x14ac:dyDescent="0.2">
      <c r="A32" s="26" t="s">
        <v>114</v>
      </c>
      <c r="B32" s="26" t="s">
        <v>115</v>
      </c>
      <c r="C32" s="30" t="s">
        <v>113</v>
      </c>
      <c r="D32" s="32">
        <v>55</v>
      </c>
      <c r="E32" s="58">
        <v>238374</v>
      </c>
      <c r="F32" s="58">
        <v>366482.11</v>
      </c>
      <c r="G32" s="58">
        <v>361062</v>
      </c>
      <c r="H32" s="49">
        <v>1</v>
      </c>
      <c r="I32" s="49">
        <v>1</v>
      </c>
      <c r="J32" s="49">
        <v>1</v>
      </c>
      <c r="K32" s="44" t="s">
        <v>204</v>
      </c>
      <c r="L32" s="35">
        <f t="shared" si="1"/>
        <v>1.5146870044551839</v>
      </c>
      <c r="M32" s="35">
        <f t="shared" si="2"/>
        <v>0.98521043769367078</v>
      </c>
      <c r="N32" s="35">
        <f t="shared" si="3"/>
        <v>1</v>
      </c>
      <c r="O32" s="35">
        <f t="shared" si="4"/>
        <v>1</v>
      </c>
    </row>
    <row r="33" spans="1:15" ht="33.75" x14ac:dyDescent="0.2">
      <c r="A33" s="26" t="s">
        <v>116</v>
      </c>
      <c r="B33" s="26" t="s">
        <v>117</v>
      </c>
      <c r="C33" s="30" t="s">
        <v>113</v>
      </c>
      <c r="D33" s="32">
        <v>55</v>
      </c>
      <c r="E33" s="58">
        <v>1289323</v>
      </c>
      <c r="F33" s="58">
        <v>1711617.58</v>
      </c>
      <c r="G33" s="58">
        <v>1704462.04</v>
      </c>
      <c r="H33" s="49">
        <v>1</v>
      </c>
      <c r="I33" s="49">
        <v>1</v>
      </c>
      <c r="J33" s="49">
        <v>1</v>
      </c>
      <c r="K33" s="44" t="s">
        <v>204</v>
      </c>
      <c r="L33" s="35">
        <f t="shared" si="1"/>
        <v>1.3219821875511413</v>
      </c>
      <c r="M33" s="35">
        <f t="shared" si="2"/>
        <v>0.99581942830944747</v>
      </c>
      <c r="N33" s="35">
        <f t="shared" si="3"/>
        <v>1</v>
      </c>
      <c r="O33" s="35">
        <f t="shared" si="4"/>
        <v>1</v>
      </c>
    </row>
    <row r="34" spans="1:15" ht="33.75" x14ac:dyDescent="0.2">
      <c r="A34" s="26" t="s">
        <v>118</v>
      </c>
      <c r="B34" s="26" t="s">
        <v>119</v>
      </c>
      <c r="C34" s="30" t="s">
        <v>113</v>
      </c>
      <c r="D34" s="32">
        <v>55</v>
      </c>
      <c r="E34" s="58">
        <v>117348</v>
      </c>
      <c r="F34" s="58">
        <v>141562.51</v>
      </c>
      <c r="G34" s="58">
        <v>139940.06</v>
      </c>
      <c r="H34" s="49">
        <v>1</v>
      </c>
      <c r="I34" s="49">
        <v>1</v>
      </c>
      <c r="J34" s="49">
        <v>1</v>
      </c>
      <c r="K34" s="44" t="s">
        <v>204</v>
      </c>
      <c r="L34" s="35">
        <f t="shared" si="1"/>
        <v>1.1925219006715069</v>
      </c>
      <c r="M34" s="35">
        <f t="shared" si="2"/>
        <v>0.98853898535706941</v>
      </c>
      <c r="N34" s="35">
        <f t="shared" si="3"/>
        <v>1</v>
      </c>
      <c r="O34" s="35">
        <f t="shared" si="4"/>
        <v>1</v>
      </c>
    </row>
    <row r="35" spans="1:15" ht="33.75" x14ac:dyDescent="0.2">
      <c r="A35" s="26" t="s">
        <v>120</v>
      </c>
      <c r="B35" s="26" t="s">
        <v>121</v>
      </c>
      <c r="C35" s="30" t="s">
        <v>113</v>
      </c>
      <c r="D35" s="32">
        <v>55</v>
      </c>
      <c r="E35" s="58">
        <v>119114</v>
      </c>
      <c r="F35" s="58">
        <v>156863.10999999999</v>
      </c>
      <c r="G35" s="58">
        <v>151393.43</v>
      </c>
      <c r="H35" s="49">
        <v>1</v>
      </c>
      <c r="I35" s="49">
        <v>1</v>
      </c>
      <c r="J35" s="49">
        <v>1</v>
      </c>
      <c r="K35" s="44" t="s">
        <v>204</v>
      </c>
      <c r="L35" s="35">
        <f t="shared" si="1"/>
        <v>1.2709961045720906</v>
      </c>
      <c r="M35" s="35">
        <f t="shared" si="2"/>
        <v>0.96513087111431106</v>
      </c>
      <c r="N35" s="35">
        <f t="shared" si="3"/>
        <v>1</v>
      </c>
      <c r="O35" s="35">
        <f t="shared" si="4"/>
        <v>1</v>
      </c>
    </row>
    <row r="36" spans="1:15" ht="33.75" x14ac:dyDescent="0.2">
      <c r="A36" s="26" t="s">
        <v>122</v>
      </c>
      <c r="B36" s="26" t="s">
        <v>123</v>
      </c>
      <c r="C36" s="30" t="s">
        <v>113</v>
      </c>
      <c r="D36" s="32">
        <v>55</v>
      </c>
      <c r="E36" s="58">
        <v>88700</v>
      </c>
      <c r="F36" s="58">
        <v>99448.25</v>
      </c>
      <c r="G36" s="58">
        <v>98654.09</v>
      </c>
      <c r="H36" s="49">
        <v>1</v>
      </c>
      <c r="I36" s="49">
        <v>1</v>
      </c>
      <c r="J36" s="49">
        <v>1</v>
      </c>
      <c r="K36" s="44" t="s">
        <v>204</v>
      </c>
      <c r="L36" s="35">
        <f t="shared" si="1"/>
        <v>1.11222198421646</v>
      </c>
      <c r="M36" s="35">
        <f t="shared" si="2"/>
        <v>0.99201433911607295</v>
      </c>
      <c r="N36" s="35">
        <f t="shared" si="3"/>
        <v>1</v>
      </c>
      <c r="O36" s="35">
        <f t="shared" si="4"/>
        <v>1</v>
      </c>
    </row>
    <row r="37" spans="1:15" ht="33.75" x14ac:dyDescent="0.2">
      <c r="A37" s="26" t="s">
        <v>124</v>
      </c>
      <c r="B37" s="26" t="s">
        <v>125</v>
      </c>
      <c r="C37" s="30" t="s">
        <v>113</v>
      </c>
      <c r="D37" s="32">
        <v>55</v>
      </c>
      <c r="E37" s="58">
        <v>119989</v>
      </c>
      <c r="F37" s="58">
        <v>125455.75</v>
      </c>
      <c r="G37" s="58">
        <v>125332.26</v>
      </c>
      <c r="H37" s="49">
        <v>1</v>
      </c>
      <c r="I37" s="49">
        <v>1</v>
      </c>
      <c r="J37" s="49">
        <v>1</v>
      </c>
      <c r="K37" s="44" t="s">
        <v>204</v>
      </c>
      <c r="L37" s="35">
        <f t="shared" si="1"/>
        <v>1.0445312486977973</v>
      </c>
      <c r="M37" s="35">
        <f t="shared" si="2"/>
        <v>0.99901566887129523</v>
      </c>
      <c r="N37" s="35">
        <f t="shared" si="3"/>
        <v>1</v>
      </c>
      <c r="O37" s="35">
        <f t="shared" si="4"/>
        <v>1</v>
      </c>
    </row>
    <row r="38" spans="1:15" s="63" customFormat="1" ht="45" x14ac:dyDescent="0.2">
      <c r="A38" s="76" t="s">
        <v>126</v>
      </c>
      <c r="B38" s="76" t="s">
        <v>127</v>
      </c>
      <c r="C38" s="27" t="s">
        <v>128</v>
      </c>
      <c r="D38" s="78">
        <v>55</v>
      </c>
      <c r="E38" s="81">
        <v>172695</v>
      </c>
      <c r="F38" s="81">
        <v>181315</v>
      </c>
      <c r="G38" s="81">
        <v>180419</v>
      </c>
      <c r="H38" s="61">
        <v>1</v>
      </c>
      <c r="I38" s="61">
        <v>1</v>
      </c>
      <c r="J38" s="61">
        <v>1</v>
      </c>
      <c r="K38" s="55" t="s">
        <v>204</v>
      </c>
      <c r="L38" s="79">
        <f t="shared" si="1"/>
        <v>1.0447262514838298</v>
      </c>
      <c r="M38" s="79">
        <f t="shared" si="2"/>
        <v>0.9950583239114249</v>
      </c>
      <c r="N38" s="62">
        <f t="shared" si="3"/>
        <v>1</v>
      </c>
      <c r="O38" s="62">
        <f t="shared" si="4"/>
        <v>1</v>
      </c>
    </row>
    <row r="39" spans="1:15" s="63" customFormat="1" ht="45" x14ac:dyDescent="0.2">
      <c r="A39" s="77"/>
      <c r="B39" s="77"/>
      <c r="C39" s="27" t="s">
        <v>129</v>
      </c>
      <c r="D39" s="78"/>
      <c r="E39" s="82"/>
      <c r="F39" s="82"/>
      <c r="G39" s="82"/>
      <c r="H39" s="61">
        <v>1</v>
      </c>
      <c r="I39" s="61">
        <v>1</v>
      </c>
      <c r="J39" s="61">
        <v>1</v>
      </c>
      <c r="K39" s="55" t="s">
        <v>204</v>
      </c>
      <c r="L39" s="80" t="e">
        <f t="shared" si="1"/>
        <v>#DIV/0!</v>
      </c>
      <c r="M39" s="80" t="e">
        <f t="shared" si="2"/>
        <v>#DIV/0!</v>
      </c>
      <c r="N39" s="62">
        <f t="shared" si="3"/>
        <v>1</v>
      </c>
      <c r="O39" s="62">
        <f t="shared" si="4"/>
        <v>1</v>
      </c>
    </row>
    <row r="40" spans="1:15" ht="67.5" x14ac:dyDescent="0.2">
      <c r="A40" s="26" t="s">
        <v>130</v>
      </c>
      <c r="B40" s="26" t="s">
        <v>131</v>
      </c>
      <c r="C40" s="30" t="s">
        <v>132</v>
      </c>
      <c r="D40" s="32">
        <v>56</v>
      </c>
      <c r="E40" s="58">
        <v>43735</v>
      </c>
      <c r="F40" s="58">
        <v>74987.839999999997</v>
      </c>
      <c r="G40" s="58">
        <v>73038.429999999993</v>
      </c>
      <c r="H40" s="40">
        <v>1</v>
      </c>
      <c r="I40" s="49">
        <v>1</v>
      </c>
      <c r="J40" s="44">
        <v>100</v>
      </c>
      <c r="K40" s="38" t="s">
        <v>205</v>
      </c>
      <c r="L40" s="35">
        <f t="shared" si="1"/>
        <v>1.670022407682634</v>
      </c>
      <c r="M40" s="35">
        <f t="shared" si="2"/>
        <v>0.97400365179207715</v>
      </c>
      <c r="N40" s="35">
        <f t="shared" si="3"/>
        <v>100</v>
      </c>
      <c r="O40" s="35">
        <f t="shared" si="4"/>
        <v>100</v>
      </c>
    </row>
    <row r="41" spans="1:15" ht="45" x14ac:dyDescent="0.2">
      <c r="A41" s="26" t="s">
        <v>133</v>
      </c>
      <c r="B41" s="26" t="s">
        <v>134</v>
      </c>
      <c r="C41" s="30" t="s">
        <v>135</v>
      </c>
      <c r="D41" s="32">
        <v>56</v>
      </c>
      <c r="E41" s="58">
        <v>37326</v>
      </c>
      <c r="F41" s="58">
        <v>81896.67</v>
      </c>
      <c r="G41" s="58">
        <v>73316.740000000005</v>
      </c>
      <c r="H41" s="42">
        <v>1</v>
      </c>
      <c r="I41" s="49">
        <v>1</v>
      </c>
      <c r="J41" s="61">
        <v>1</v>
      </c>
      <c r="K41" s="38" t="s">
        <v>206</v>
      </c>
      <c r="L41" s="35">
        <f t="shared" si="1"/>
        <v>1.9642270803193487</v>
      </c>
      <c r="M41" s="35">
        <f t="shared" si="2"/>
        <v>0.8952346902505316</v>
      </c>
      <c r="N41" s="35">
        <f t="shared" si="3"/>
        <v>1</v>
      </c>
      <c r="O41" s="35">
        <f t="shared" si="4"/>
        <v>1</v>
      </c>
    </row>
    <row r="42" spans="1:15" ht="33.75" x14ac:dyDescent="0.2">
      <c r="A42" s="26" t="s">
        <v>219</v>
      </c>
      <c r="B42" s="36" t="s">
        <v>176</v>
      </c>
      <c r="C42" s="38" t="s">
        <v>175</v>
      </c>
      <c r="D42" s="34">
        <v>56</v>
      </c>
      <c r="E42" s="59">
        <v>0</v>
      </c>
      <c r="F42" s="59">
        <v>0</v>
      </c>
      <c r="G42" s="59">
        <v>0</v>
      </c>
      <c r="H42" s="45">
        <v>1</v>
      </c>
      <c r="I42" s="49">
        <v>1</v>
      </c>
      <c r="J42" s="61">
        <v>1</v>
      </c>
      <c r="K42" s="38" t="s">
        <v>207</v>
      </c>
      <c r="L42" s="35"/>
      <c r="M42" s="35"/>
      <c r="N42" s="35">
        <f t="shared" si="3"/>
        <v>1</v>
      </c>
      <c r="O42" s="35">
        <f t="shared" si="4"/>
        <v>1</v>
      </c>
    </row>
    <row r="43" spans="1:15" ht="33.75" x14ac:dyDescent="0.2">
      <c r="A43" s="26" t="s">
        <v>220</v>
      </c>
      <c r="B43" s="36" t="s">
        <v>177</v>
      </c>
      <c r="C43" s="38" t="s">
        <v>175</v>
      </c>
      <c r="D43" s="34">
        <v>56</v>
      </c>
      <c r="E43" s="59">
        <v>0</v>
      </c>
      <c r="F43" s="59">
        <v>0</v>
      </c>
      <c r="G43" s="59">
        <v>0</v>
      </c>
      <c r="H43" s="45">
        <v>1</v>
      </c>
      <c r="I43" s="49">
        <v>1</v>
      </c>
      <c r="J43" s="61">
        <v>1</v>
      </c>
      <c r="K43" s="38" t="s">
        <v>207</v>
      </c>
      <c r="L43" s="35"/>
      <c r="M43" s="35"/>
      <c r="N43" s="35">
        <f t="shared" si="3"/>
        <v>1</v>
      </c>
      <c r="O43" s="35">
        <f t="shared" si="4"/>
        <v>1</v>
      </c>
    </row>
    <row r="44" spans="1:15" s="63" customFormat="1" ht="33.75" x14ac:dyDescent="0.2">
      <c r="A44" s="55" t="s">
        <v>235</v>
      </c>
      <c r="B44" s="36" t="s">
        <v>234</v>
      </c>
      <c r="C44" s="50" t="s">
        <v>239</v>
      </c>
      <c r="D44" s="64"/>
      <c r="E44" s="59"/>
      <c r="F44" s="59">
        <v>136100</v>
      </c>
      <c r="G44" s="59">
        <v>136099.98000000001</v>
      </c>
      <c r="H44" s="42">
        <v>1</v>
      </c>
      <c r="I44" s="61">
        <v>1</v>
      </c>
      <c r="J44" s="61">
        <v>1</v>
      </c>
      <c r="K44" s="50" t="s">
        <v>207</v>
      </c>
      <c r="L44" s="62"/>
      <c r="M44" s="62">
        <f t="shared" si="2"/>
        <v>0.99999985304922856</v>
      </c>
      <c r="N44" s="62">
        <f t="shared" si="3"/>
        <v>1</v>
      </c>
      <c r="O44" s="62">
        <f t="shared" si="4"/>
        <v>1</v>
      </c>
    </row>
    <row r="45" spans="1:15" ht="56.25" x14ac:dyDescent="0.2">
      <c r="A45" s="26" t="s">
        <v>136</v>
      </c>
      <c r="B45" s="29" t="s">
        <v>137</v>
      </c>
      <c r="C45" s="30" t="s">
        <v>138</v>
      </c>
      <c r="D45" s="32">
        <v>42</v>
      </c>
      <c r="E45" s="58">
        <v>765416</v>
      </c>
      <c r="F45" s="58">
        <v>914049.02</v>
      </c>
      <c r="G45" s="58">
        <v>848323.73</v>
      </c>
      <c r="H45" s="44">
        <v>69</v>
      </c>
      <c r="I45" s="44">
        <v>69</v>
      </c>
      <c r="J45" s="44">
        <v>69</v>
      </c>
      <c r="K45" s="57" t="s">
        <v>208</v>
      </c>
      <c r="L45" s="35">
        <f t="shared" si="1"/>
        <v>1.1083172157362793</v>
      </c>
      <c r="M45" s="35">
        <f t="shared" si="2"/>
        <v>0.9280943488129334</v>
      </c>
      <c r="N45" s="35">
        <f t="shared" si="3"/>
        <v>1</v>
      </c>
      <c r="O45" s="35">
        <f t="shared" si="4"/>
        <v>1</v>
      </c>
    </row>
    <row r="46" spans="1:15" ht="33.75" x14ac:dyDescent="0.2">
      <c r="A46" s="26" t="s">
        <v>139</v>
      </c>
      <c r="B46" s="29" t="s">
        <v>140</v>
      </c>
      <c r="C46" s="30" t="s">
        <v>141</v>
      </c>
      <c r="D46" s="32">
        <v>41</v>
      </c>
      <c r="E46" s="58">
        <v>1955264</v>
      </c>
      <c r="F46" s="58">
        <v>1418153.61</v>
      </c>
      <c r="G46" s="58">
        <v>1401232.42</v>
      </c>
      <c r="H46" s="38">
        <v>8</v>
      </c>
      <c r="I46" s="44">
        <v>8</v>
      </c>
      <c r="J46" s="44">
        <v>8</v>
      </c>
      <c r="K46" s="38" t="s">
        <v>209</v>
      </c>
      <c r="L46" s="35">
        <f t="shared" si="1"/>
        <v>0.71664615110798335</v>
      </c>
      <c r="M46" s="35">
        <f t="shared" si="2"/>
        <v>0.98806815433766715</v>
      </c>
      <c r="N46" s="35">
        <f t="shared" si="3"/>
        <v>1</v>
      </c>
      <c r="O46" s="35">
        <f t="shared" si="4"/>
        <v>1</v>
      </c>
    </row>
    <row r="47" spans="1:15" ht="45" x14ac:dyDescent="0.2">
      <c r="A47" s="26" t="s">
        <v>142</v>
      </c>
      <c r="B47" s="29" t="s">
        <v>143</v>
      </c>
      <c r="C47" s="30" t="s">
        <v>144</v>
      </c>
      <c r="D47" s="32">
        <v>43</v>
      </c>
      <c r="E47" s="58">
        <v>142175</v>
      </c>
      <c r="F47" s="58">
        <v>141484.88</v>
      </c>
      <c r="G47" s="58">
        <v>141484.88</v>
      </c>
      <c r="H47" s="42">
        <v>1</v>
      </c>
      <c r="I47" s="42">
        <v>1</v>
      </c>
      <c r="J47" s="46">
        <v>1</v>
      </c>
      <c r="K47" s="38" t="s">
        <v>207</v>
      </c>
      <c r="L47" s="35">
        <f t="shared" si="1"/>
        <v>0.99514598206435734</v>
      </c>
      <c r="M47" s="35">
        <f t="shared" si="2"/>
        <v>1</v>
      </c>
      <c r="N47" s="35">
        <f t="shared" si="3"/>
        <v>1</v>
      </c>
      <c r="O47" s="35">
        <f t="shared" si="4"/>
        <v>1</v>
      </c>
    </row>
    <row r="48" spans="1:15" s="63" customFormat="1" ht="22.5" x14ac:dyDescent="0.2">
      <c r="A48" s="55" t="s">
        <v>236</v>
      </c>
      <c r="B48" s="55" t="s">
        <v>231</v>
      </c>
      <c r="C48" s="68" t="s">
        <v>242</v>
      </c>
      <c r="D48" s="64"/>
      <c r="E48" s="59">
        <v>0</v>
      </c>
      <c r="F48" s="59">
        <v>100000</v>
      </c>
      <c r="G48" s="59">
        <v>100000</v>
      </c>
      <c r="H48" s="42">
        <v>1</v>
      </c>
      <c r="I48" s="42">
        <v>1</v>
      </c>
      <c r="J48" s="46">
        <v>1</v>
      </c>
      <c r="K48" s="50" t="s">
        <v>243</v>
      </c>
      <c r="L48" s="62"/>
      <c r="M48" s="62">
        <f t="shared" si="2"/>
        <v>1</v>
      </c>
      <c r="N48" s="62">
        <f t="shared" ref="N48:N50" si="5">+J48/H48</f>
        <v>1</v>
      </c>
      <c r="O48" s="62">
        <f t="shared" ref="O48:O50" si="6">+J48/I48</f>
        <v>1</v>
      </c>
    </row>
    <row r="49" spans="1:17" s="63" customFormat="1" ht="22.5" x14ac:dyDescent="0.2">
      <c r="A49" s="55" t="s">
        <v>237</v>
      </c>
      <c r="B49" s="55" t="s">
        <v>232</v>
      </c>
      <c r="C49" s="68" t="s">
        <v>242</v>
      </c>
      <c r="D49" s="64"/>
      <c r="E49" s="59">
        <v>0</v>
      </c>
      <c r="F49" s="59">
        <v>2076393.05</v>
      </c>
      <c r="G49" s="59">
        <v>2064344.74</v>
      </c>
      <c r="H49" s="42">
        <v>1</v>
      </c>
      <c r="I49" s="42">
        <v>1</v>
      </c>
      <c r="J49" s="46">
        <v>1</v>
      </c>
      <c r="K49" s="50" t="s">
        <v>243</v>
      </c>
      <c r="L49" s="62"/>
      <c r="M49" s="62">
        <f t="shared" si="2"/>
        <v>0.99419748105976369</v>
      </c>
      <c r="N49" s="62">
        <f t="shared" si="5"/>
        <v>1</v>
      </c>
      <c r="O49" s="62">
        <f t="shared" si="6"/>
        <v>1</v>
      </c>
    </row>
    <row r="50" spans="1:17" s="63" customFormat="1" ht="22.5" x14ac:dyDescent="0.2">
      <c r="A50" s="55" t="s">
        <v>238</v>
      </c>
      <c r="B50" s="55" t="s">
        <v>233</v>
      </c>
      <c r="C50" s="68" t="s">
        <v>242</v>
      </c>
      <c r="D50" s="64"/>
      <c r="E50" s="59">
        <v>0</v>
      </c>
      <c r="F50" s="59">
        <v>1472396.75</v>
      </c>
      <c r="G50" s="59">
        <v>1472396.3</v>
      </c>
      <c r="H50" s="42">
        <v>1</v>
      </c>
      <c r="I50" s="42">
        <v>1</v>
      </c>
      <c r="J50" s="46">
        <v>1</v>
      </c>
      <c r="K50" s="50" t="s">
        <v>243</v>
      </c>
      <c r="L50" s="62"/>
      <c r="M50" s="62">
        <f t="shared" si="2"/>
        <v>0.99999969437585357</v>
      </c>
      <c r="N50" s="62">
        <f t="shared" si="5"/>
        <v>1</v>
      </c>
      <c r="O50" s="62">
        <f t="shared" si="6"/>
        <v>1</v>
      </c>
    </row>
    <row r="51" spans="1:17" ht="33.75" x14ac:dyDescent="0.2">
      <c r="A51" s="29" t="s">
        <v>221</v>
      </c>
      <c r="B51" s="39" t="s">
        <v>178</v>
      </c>
      <c r="C51" s="38" t="s">
        <v>181</v>
      </c>
      <c r="D51" s="34">
        <v>45</v>
      </c>
      <c r="E51" s="59">
        <v>0</v>
      </c>
      <c r="F51" s="59">
        <v>36482.559999999998</v>
      </c>
      <c r="G51" s="59">
        <v>36482.559999999998</v>
      </c>
      <c r="H51" s="45">
        <v>1</v>
      </c>
      <c r="I51" s="45">
        <v>1</v>
      </c>
      <c r="J51" s="45">
        <v>1</v>
      </c>
      <c r="K51" s="38" t="s">
        <v>207</v>
      </c>
      <c r="L51" s="35"/>
      <c r="M51" s="35">
        <f t="shared" si="2"/>
        <v>1</v>
      </c>
      <c r="N51" s="35">
        <f>+J51/H51</f>
        <v>1</v>
      </c>
      <c r="O51" s="35">
        <f t="shared" si="4"/>
        <v>1</v>
      </c>
    </row>
    <row r="52" spans="1:17" ht="33.75" x14ac:dyDescent="0.2">
      <c r="A52" s="29" t="s">
        <v>222</v>
      </c>
      <c r="B52" s="39" t="s">
        <v>179</v>
      </c>
      <c r="C52" s="38" t="s">
        <v>182</v>
      </c>
      <c r="D52" s="34">
        <v>45</v>
      </c>
      <c r="E52" s="59">
        <v>0</v>
      </c>
      <c r="F52" s="59">
        <v>36430.5</v>
      </c>
      <c r="G52" s="59">
        <v>36430.5</v>
      </c>
      <c r="H52" s="45">
        <v>1</v>
      </c>
      <c r="I52" s="45">
        <v>1</v>
      </c>
      <c r="J52" s="45">
        <v>1</v>
      </c>
      <c r="K52" s="38" t="s">
        <v>207</v>
      </c>
      <c r="L52" s="35"/>
      <c r="M52" s="35">
        <f t="shared" si="2"/>
        <v>1</v>
      </c>
      <c r="N52" s="35">
        <f t="shared" si="3"/>
        <v>1</v>
      </c>
      <c r="O52" s="35">
        <f t="shared" si="4"/>
        <v>1</v>
      </c>
    </row>
    <row r="53" spans="1:17" ht="33.75" x14ac:dyDescent="0.2">
      <c r="A53" s="29" t="s">
        <v>223</v>
      </c>
      <c r="B53" s="39" t="s">
        <v>180</v>
      </c>
      <c r="C53" s="38" t="s">
        <v>183</v>
      </c>
      <c r="D53" s="34">
        <v>45</v>
      </c>
      <c r="E53" s="59">
        <v>0</v>
      </c>
      <c r="F53" s="59">
        <v>14494.2</v>
      </c>
      <c r="G53" s="59">
        <v>14494.2</v>
      </c>
      <c r="H53" s="45">
        <v>1</v>
      </c>
      <c r="I53" s="45">
        <v>1</v>
      </c>
      <c r="J53" s="45">
        <v>1</v>
      </c>
      <c r="K53" s="38" t="s">
        <v>207</v>
      </c>
      <c r="L53" s="35"/>
      <c r="M53" s="35">
        <f t="shared" si="2"/>
        <v>1</v>
      </c>
      <c r="N53" s="35">
        <f t="shared" si="3"/>
        <v>1</v>
      </c>
      <c r="O53" s="35">
        <f t="shared" si="4"/>
        <v>1</v>
      </c>
    </row>
    <row r="54" spans="1:17" s="63" customFormat="1" ht="33.75" x14ac:dyDescent="0.2">
      <c r="A54" s="29" t="s">
        <v>227</v>
      </c>
      <c r="B54" s="39" t="s">
        <v>228</v>
      </c>
      <c r="C54" s="50" t="s">
        <v>240</v>
      </c>
      <c r="D54" s="60"/>
      <c r="E54" s="59"/>
      <c r="F54" s="59">
        <v>584000</v>
      </c>
      <c r="G54" s="59">
        <v>583999.16</v>
      </c>
      <c r="H54" s="42">
        <v>1</v>
      </c>
      <c r="I54" s="42">
        <v>1</v>
      </c>
      <c r="J54" s="42">
        <v>1</v>
      </c>
      <c r="K54" s="38" t="s">
        <v>207</v>
      </c>
      <c r="L54" s="62"/>
      <c r="M54" s="62">
        <f t="shared" si="2"/>
        <v>0.99999856164383571</v>
      </c>
      <c r="N54" s="62">
        <v>1</v>
      </c>
      <c r="O54" s="62">
        <v>1</v>
      </c>
    </row>
    <row r="55" spans="1:17" ht="78.75" x14ac:dyDescent="0.2">
      <c r="A55" s="26" t="s">
        <v>145</v>
      </c>
      <c r="B55" s="26" t="s">
        <v>146</v>
      </c>
      <c r="C55" s="30" t="s">
        <v>147</v>
      </c>
      <c r="D55" s="32">
        <v>21</v>
      </c>
      <c r="E55" s="58">
        <v>305263</v>
      </c>
      <c r="F55" s="58">
        <v>247009.48</v>
      </c>
      <c r="G55" s="58">
        <v>243834.15</v>
      </c>
      <c r="H55" s="51">
        <v>0.04</v>
      </c>
      <c r="I55" s="51">
        <v>0.04</v>
      </c>
      <c r="J55" s="51">
        <v>0.04</v>
      </c>
      <c r="K55" s="38" t="s">
        <v>210</v>
      </c>
      <c r="L55" s="35">
        <f t="shared" si="1"/>
        <v>0.79876745625902912</v>
      </c>
      <c r="M55" s="35">
        <f t="shared" si="2"/>
        <v>0.98714490634124641</v>
      </c>
      <c r="N55" s="35">
        <f t="shared" si="3"/>
        <v>1</v>
      </c>
      <c r="O55" s="35">
        <f t="shared" si="4"/>
        <v>1</v>
      </c>
    </row>
    <row r="56" spans="1:17" ht="78.75" x14ac:dyDescent="0.2">
      <c r="A56" s="26" t="s">
        <v>148</v>
      </c>
      <c r="B56" s="26" t="s">
        <v>149</v>
      </c>
      <c r="C56" s="30" t="s">
        <v>150</v>
      </c>
      <c r="D56" s="32">
        <v>24</v>
      </c>
      <c r="E56" s="58">
        <v>10438</v>
      </c>
      <c r="F56" s="58">
        <v>11239.11</v>
      </c>
      <c r="G56" s="58">
        <v>9595.92</v>
      </c>
      <c r="H56" s="52">
        <v>1</v>
      </c>
      <c r="I56" s="51">
        <v>1</v>
      </c>
      <c r="J56" s="49">
        <v>1</v>
      </c>
      <c r="K56" s="38" t="s">
        <v>211</v>
      </c>
      <c r="L56" s="35">
        <f t="shared" si="1"/>
        <v>0.91932554129143518</v>
      </c>
      <c r="M56" s="35">
        <f t="shared" si="2"/>
        <v>0.85379714230041348</v>
      </c>
      <c r="N56" s="35">
        <f t="shared" si="3"/>
        <v>1</v>
      </c>
      <c r="O56" s="35">
        <f t="shared" si="4"/>
        <v>1</v>
      </c>
    </row>
    <row r="57" spans="1:17" ht="78.75" x14ac:dyDescent="0.2">
      <c r="A57" s="26" t="s">
        <v>151</v>
      </c>
      <c r="B57" s="26" t="s">
        <v>152</v>
      </c>
      <c r="C57" s="30" t="s">
        <v>153</v>
      </c>
      <c r="D57" s="32">
        <v>23</v>
      </c>
      <c r="E57" s="58">
        <v>409036</v>
      </c>
      <c r="F57" s="58">
        <v>455127.44</v>
      </c>
      <c r="G57" s="58">
        <v>451438.82</v>
      </c>
      <c r="H57" s="52">
        <v>1</v>
      </c>
      <c r="I57" s="52">
        <v>1</v>
      </c>
      <c r="J57" s="49">
        <v>1</v>
      </c>
      <c r="K57" s="38" t="s">
        <v>212</v>
      </c>
      <c r="L57" s="35">
        <f t="shared" si="1"/>
        <v>1.1036652519582628</v>
      </c>
      <c r="M57" s="35">
        <f t="shared" si="2"/>
        <v>0.99189541285403493</v>
      </c>
      <c r="N57" s="35">
        <f t="shared" si="3"/>
        <v>1</v>
      </c>
      <c r="O57" s="35">
        <f t="shared" si="4"/>
        <v>1</v>
      </c>
    </row>
    <row r="58" spans="1:17" s="63" customFormat="1" ht="56.25" x14ac:dyDescent="0.2">
      <c r="A58" s="29" t="s">
        <v>247</v>
      </c>
      <c r="B58" s="29" t="s">
        <v>155</v>
      </c>
      <c r="C58" s="27" t="s">
        <v>156</v>
      </c>
      <c r="D58" s="69">
        <v>20</v>
      </c>
      <c r="E58" s="59">
        <v>100000</v>
      </c>
      <c r="F58" s="59">
        <v>100000</v>
      </c>
      <c r="G58" s="59">
        <v>99999.57</v>
      </c>
      <c r="H58" s="27">
        <v>2</v>
      </c>
      <c r="I58" s="27">
        <v>2</v>
      </c>
      <c r="J58" s="27">
        <v>2</v>
      </c>
      <c r="K58" s="50" t="s">
        <v>213</v>
      </c>
      <c r="L58" s="62">
        <f t="shared" si="1"/>
        <v>0.99999570000000004</v>
      </c>
      <c r="M58" s="62">
        <f t="shared" si="2"/>
        <v>0.99999570000000004</v>
      </c>
      <c r="N58" s="62">
        <f t="shared" si="3"/>
        <v>1</v>
      </c>
      <c r="O58" s="62">
        <f t="shared" si="4"/>
        <v>1</v>
      </c>
    </row>
    <row r="59" spans="1:17" s="63" customFormat="1" ht="67.5" x14ac:dyDescent="0.2">
      <c r="A59" s="29" t="s">
        <v>154</v>
      </c>
      <c r="B59" s="29" t="s">
        <v>157</v>
      </c>
      <c r="C59" s="27" t="s">
        <v>158</v>
      </c>
      <c r="D59" s="69">
        <v>21</v>
      </c>
      <c r="E59" s="59">
        <v>149925</v>
      </c>
      <c r="F59" s="59">
        <v>150032.82</v>
      </c>
      <c r="G59" s="59">
        <v>150032.82</v>
      </c>
      <c r="H59" s="55">
        <v>2</v>
      </c>
      <c r="I59" s="27">
        <v>2</v>
      </c>
      <c r="J59" s="27">
        <v>2</v>
      </c>
      <c r="K59" s="50" t="s">
        <v>214</v>
      </c>
      <c r="L59" s="62">
        <f t="shared" si="1"/>
        <v>1.00071915957979</v>
      </c>
      <c r="M59" s="62">
        <f t="shared" si="2"/>
        <v>1</v>
      </c>
      <c r="N59" s="62">
        <f t="shared" si="3"/>
        <v>1</v>
      </c>
      <c r="O59" s="62">
        <f t="shared" si="4"/>
        <v>1</v>
      </c>
      <c r="Q59" s="72"/>
    </row>
    <row r="60" spans="1:17" ht="67.5" x14ac:dyDescent="0.2">
      <c r="A60" s="26" t="s">
        <v>159</v>
      </c>
      <c r="B60" s="26" t="s">
        <v>160</v>
      </c>
      <c r="C60" s="30" t="s">
        <v>161</v>
      </c>
      <c r="D60" s="32">
        <v>20</v>
      </c>
      <c r="E60" s="58">
        <v>3000000</v>
      </c>
      <c r="F60" s="58">
        <v>3000000</v>
      </c>
      <c r="G60" s="58">
        <v>3000000</v>
      </c>
      <c r="H60" s="52">
        <v>1</v>
      </c>
      <c r="I60" s="52">
        <v>1</v>
      </c>
      <c r="J60" s="49">
        <v>1</v>
      </c>
      <c r="K60" s="38" t="s">
        <v>215</v>
      </c>
      <c r="L60" s="35">
        <f t="shared" si="1"/>
        <v>1</v>
      </c>
      <c r="M60" s="35">
        <f t="shared" si="2"/>
        <v>1</v>
      </c>
      <c r="N60" s="35">
        <f t="shared" si="3"/>
        <v>1</v>
      </c>
      <c r="O60" s="35">
        <f t="shared" si="4"/>
        <v>1</v>
      </c>
    </row>
    <row r="61" spans="1:17" ht="78.75" x14ac:dyDescent="0.2">
      <c r="A61" s="26" t="s">
        <v>162</v>
      </c>
      <c r="B61" s="26" t="s">
        <v>163</v>
      </c>
      <c r="C61" s="30" t="s">
        <v>147</v>
      </c>
      <c r="D61" s="32">
        <v>21</v>
      </c>
      <c r="E61" s="58">
        <v>999997</v>
      </c>
      <c r="F61" s="58">
        <v>999997</v>
      </c>
      <c r="G61" s="58">
        <v>999985.36</v>
      </c>
      <c r="H61" s="30">
        <v>4</v>
      </c>
      <c r="I61" s="30">
        <v>4</v>
      </c>
      <c r="J61" s="30">
        <v>4</v>
      </c>
      <c r="K61" s="38" t="s">
        <v>210</v>
      </c>
      <c r="L61" s="35">
        <f t="shared" si="1"/>
        <v>0.99998835996507984</v>
      </c>
      <c r="M61" s="35">
        <f t="shared" si="2"/>
        <v>0.99998835996507984</v>
      </c>
      <c r="N61" s="35">
        <f t="shared" si="3"/>
        <v>1</v>
      </c>
      <c r="O61" s="35">
        <f t="shared" si="4"/>
        <v>1</v>
      </c>
    </row>
    <row r="62" spans="1:17" ht="33.75" x14ac:dyDescent="0.2">
      <c r="A62" s="26" t="s">
        <v>224</v>
      </c>
      <c r="B62" s="36" t="s">
        <v>184</v>
      </c>
      <c r="C62" s="38" t="s">
        <v>186</v>
      </c>
      <c r="D62" s="34">
        <v>20</v>
      </c>
      <c r="E62" s="59">
        <v>0</v>
      </c>
      <c r="F62" s="59">
        <v>116525.86</v>
      </c>
      <c r="G62" s="59">
        <v>109480.6</v>
      </c>
      <c r="H62" s="45">
        <v>1</v>
      </c>
      <c r="I62" s="43">
        <v>100</v>
      </c>
      <c r="J62" s="54">
        <v>100</v>
      </c>
      <c r="K62" s="38" t="s">
        <v>207</v>
      </c>
      <c r="L62" s="35"/>
      <c r="M62" s="35">
        <f t="shared" si="2"/>
        <v>0.93953908600202574</v>
      </c>
      <c r="N62" s="35">
        <f t="shared" si="3"/>
        <v>100</v>
      </c>
      <c r="O62" s="35">
        <f t="shared" si="4"/>
        <v>1</v>
      </c>
    </row>
    <row r="63" spans="1:17" s="63" customFormat="1" ht="33.75" x14ac:dyDescent="0.2">
      <c r="A63" s="29" t="s">
        <v>229</v>
      </c>
      <c r="B63" s="36" t="s">
        <v>230</v>
      </c>
      <c r="C63" s="50" t="s">
        <v>241</v>
      </c>
      <c r="D63" s="60"/>
      <c r="E63" s="59"/>
      <c r="F63" s="59">
        <v>19140</v>
      </c>
      <c r="G63" s="59">
        <v>19140</v>
      </c>
      <c r="H63" s="45">
        <v>1</v>
      </c>
      <c r="I63" s="45">
        <v>1</v>
      </c>
      <c r="J63" s="45">
        <v>1</v>
      </c>
      <c r="K63" s="38" t="s">
        <v>207</v>
      </c>
      <c r="L63" s="62"/>
      <c r="M63" s="62">
        <f t="shared" si="2"/>
        <v>1</v>
      </c>
      <c r="N63" s="35">
        <f t="shared" ref="N63" si="7">+J63/H63</f>
        <v>1</v>
      </c>
      <c r="O63" s="35">
        <f t="shared" ref="O63" si="8">+J63/I63</f>
        <v>1</v>
      </c>
    </row>
    <row r="64" spans="1:17" ht="33.75" x14ac:dyDescent="0.2">
      <c r="A64" s="26" t="s">
        <v>225</v>
      </c>
      <c r="B64" s="36" t="s">
        <v>185</v>
      </c>
      <c r="C64" s="38" t="s">
        <v>187</v>
      </c>
      <c r="D64" s="34">
        <v>60</v>
      </c>
      <c r="E64" s="59">
        <v>1000000</v>
      </c>
      <c r="F64" s="59">
        <v>1000000</v>
      </c>
      <c r="G64" s="59">
        <v>999999.89</v>
      </c>
      <c r="H64" s="45">
        <v>1</v>
      </c>
      <c r="I64" s="45">
        <v>1</v>
      </c>
      <c r="J64" s="45">
        <v>1</v>
      </c>
      <c r="K64" s="38" t="s">
        <v>207</v>
      </c>
      <c r="L64" s="35">
        <f t="shared" si="1"/>
        <v>0.99999989</v>
      </c>
      <c r="M64" s="35">
        <f t="shared" si="2"/>
        <v>0.99999989</v>
      </c>
      <c r="N64" s="35">
        <f t="shared" si="3"/>
        <v>1</v>
      </c>
      <c r="O64" s="35">
        <f t="shared" si="4"/>
        <v>1</v>
      </c>
    </row>
    <row r="65" spans="1:15" ht="45" x14ac:dyDescent="0.2">
      <c r="A65" s="26" t="s">
        <v>164</v>
      </c>
      <c r="B65" s="26" t="s">
        <v>165</v>
      </c>
      <c r="C65" s="30" t="s">
        <v>166</v>
      </c>
      <c r="D65" s="32">
        <v>80</v>
      </c>
      <c r="E65" s="58">
        <v>591800</v>
      </c>
      <c r="F65" s="58">
        <v>591800</v>
      </c>
      <c r="G65" s="58">
        <v>591799.85</v>
      </c>
      <c r="H65" s="30">
        <v>20</v>
      </c>
      <c r="I65" s="30">
        <v>20</v>
      </c>
      <c r="J65" s="30">
        <v>20</v>
      </c>
      <c r="K65" s="38" t="s">
        <v>216</v>
      </c>
      <c r="L65" s="35">
        <f t="shared" si="1"/>
        <v>0.99999974653599188</v>
      </c>
      <c r="M65" s="35">
        <f t="shared" si="2"/>
        <v>0.99999974653599188</v>
      </c>
      <c r="N65" s="35">
        <f t="shared" si="3"/>
        <v>1</v>
      </c>
      <c r="O65" s="35">
        <f t="shared" si="4"/>
        <v>1</v>
      </c>
    </row>
    <row r="66" spans="1:15" ht="45" x14ac:dyDescent="0.2">
      <c r="A66" s="26" t="s">
        <v>167</v>
      </c>
      <c r="B66" s="29" t="s">
        <v>168</v>
      </c>
      <c r="C66" s="27" t="s">
        <v>169</v>
      </c>
      <c r="D66" s="32">
        <v>80</v>
      </c>
      <c r="E66" s="58">
        <v>848703</v>
      </c>
      <c r="F66" s="58">
        <v>1118798.8500000001</v>
      </c>
      <c r="G66" s="58">
        <v>1109860.56</v>
      </c>
      <c r="H66" s="42">
        <v>1</v>
      </c>
      <c r="I66" s="42">
        <v>1</v>
      </c>
      <c r="J66" s="56">
        <v>1</v>
      </c>
      <c r="K66" s="38" t="s">
        <v>191</v>
      </c>
      <c r="L66" s="35">
        <f t="shared" si="1"/>
        <v>1.3077137231752451</v>
      </c>
      <c r="M66" s="35">
        <f t="shared" si="2"/>
        <v>0.9920108158852684</v>
      </c>
      <c r="N66" s="35">
        <f t="shared" si="3"/>
        <v>1</v>
      </c>
      <c r="O66" s="35">
        <f t="shared" si="4"/>
        <v>1</v>
      </c>
    </row>
    <row r="67" spans="1:15" ht="45" x14ac:dyDescent="0.2">
      <c r="A67" s="26" t="s">
        <v>170</v>
      </c>
      <c r="B67" s="26" t="s">
        <v>171</v>
      </c>
      <c r="C67" s="30" t="s">
        <v>172</v>
      </c>
      <c r="D67" s="32">
        <v>80</v>
      </c>
      <c r="E67" s="58">
        <v>28300</v>
      </c>
      <c r="F67" s="58">
        <v>28300</v>
      </c>
      <c r="G67" s="58">
        <v>28299.99</v>
      </c>
      <c r="H67" s="53">
        <v>28643</v>
      </c>
      <c r="I67" s="30">
        <v>28643</v>
      </c>
      <c r="J67" s="30">
        <v>37615</v>
      </c>
      <c r="K67" s="38" t="s">
        <v>203</v>
      </c>
      <c r="L67" s="35">
        <f t="shared" si="1"/>
        <v>0.99999964664310959</v>
      </c>
      <c r="M67" s="35">
        <f t="shared" si="2"/>
        <v>0.99999964664310959</v>
      </c>
      <c r="N67" s="35">
        <f t="shared" si="3"/>
        <v>1.3132353454596237</v>
      </c>
      <c r="O67" s="35">
        <f t="shared" si="4"/>
        <v>1.3132353454596237</v>
      </c>
    </row>
    <row r="68" spans="1:15" ht="33.75" x14ac:dyDescent="0.2">
      <c r="A68" s="26" t="s">
        <v>226</v>
      </c>
      <c r="B68" s="36" t="s">
        <v>189</v>
      </c>
      <c r="C68" s="38" t="s">
        <v>188</v>
      </c>
      <c r="D68" s="32">
        <v>80</v>
      </c>
      <c r="E68" s="58">
        <v>800000</v>
      </c>
      <c r="F68" s="58">
        <v>800000</v>
      </c>
      <c r="G68" s="58">
        <v>799999.36</v>
      </c>
      <c r="H68" s="53">
        <v>244</v>
      </c>
      <c r="I68" s="30">
        <v>244</v>
      </c>
      <c r="J68" s="30">
        <v>248</v>
      </c>
      <c r="K68" s="38" t="s">
        <v>217</v>
      </c>
      <c r="L68" s="35">
        <f t="shared" si="1"/>
        <v>0.99999919999999998</v>
      </c>
      <c r="M68" s="35">
        <f t="shared" si="2"/>
        <v>0.99999919999999998</v>
      </c>
      <c r="N68" s="35">
        <f t="shared" si="3"/>
        <v>1.0163934426229508</v>
      </c>
      <c r="O68" s="35">
        <f t="shared" si="4"/>
        <v>1.0163934426229508</v>
      </c>
    </row>
    <row r="69" spans="1:15" ht="12.75" x14ac:dyDescent="0.2">
      <c r="A69" s="26" t="s">
        <v>245</v>
      </c>
      <c r="B69" s="69" t="s">
        <v>246</v>
      </c>
      <c r="C69" s="38"/>
      <c r="D69" s="69">
        <v>80</v>
      </c>
      <c r="E69" s="58"/>
      <c r="F69" s="58">
        <v>100000</v>
      </c>
      <c r="G69" s="58">
        <v>99999.97</v>
      </c>
      <c r="H69" s="45">
        <v>1</v>
      </c>
      <c r="I69" s="74">
        <v>1</v>
      </c>
      <c r="J69" s="74">
        <v>1</v>
      </c>
      <c r="K69" s="38"/>
      <c r="L69" s="35"/>
      <c r="M69" s="35">
        <f t="shared" ref="M69" si="9">+G69/F69</f>
        <v>0.99999970000000005</v>
      </c>
      <c r="N69" s="35">
        <f t="shared" si="3"/>
        <v>1</v>
      </c>
      <c r="O69" s="35">
        <f t="shared" si="4"/>
        <v>1</v>
      </c>
    </row>
    <row r="70" spans="1:15" s="70" customFormat="1" x14ac:dyDescent="0.2">
      <c r="E70" s="71">
        <f>SUM(E4:E69)</f>
        <v>72849810</v>
      </c>
      <c r="F70" s="71">
        <f t="shared" ref="F70:G70" si="10">SUM(F4:F69)</f>
        <v>95959292.550000012</v>
      </c>
      <c r="G70" s="71">
        <f t="shared" si="10"/>
        <v>92767887.209999993</v>
      </c>
    </row>
    <row r="71" spans="1:15" s="70" customFormat="1" x14ac:dyDescent="0.2">
      <c r="E71" s="70">
        <v>72849810</v>
      </c>
      <c r="F71" s="73">
        <v>95959292.049999997</v>
      </c>
      <c r="G71" s="73">
        <v>92767886.920000002</v>
      </c>
    </row>
    <row r="72" spans="1:15" s="70" customFormat="1" x14ac:dyDescent="0.2">
      <c r="E72" s="71">
        <f>+E70-E71</f>
        <v>0</v>
      </c>
      <c r="F72" s="71">
        <f t="shared" ref="F72:G72" si="11">+F70-F71</f>
        <v>0.50000001490116119</v>
      </c>
      <c r="G72" s="71">
        <f t="shared" si="11"/>
        <v>0.28999999165534973</v>
      </c>
    </row>
    <row r="73" spans="1:15" s="70" customFormat="1" x14ac:dyDescent="0.2"/>
    <row r="74" spans="1:15" s="70" customFormat="1" x14ac:dyDescent="0.2"/>
    <row r="75" spans="1:15" x14ac:dyDescent="0.2">
      <c r="E75" s="65"/>
      <c r="F75" s="65"/>
      <c r="G75" s="65"/>
    </row>
  </sheetData>
  <sheetProtection formatCells="0" formatColumns="0" formatRows="0" insertRows="0" deleteRows="0" autoFilter="0"/>
  <autoFilter ref="A3:O29"/>
  <mergeCells count="9">
    <mergeCell ref="A1:O1"/>
    <mergeCell ref="A38:A39"/>
    <mergeCell ref="B38:B39"/>
    <mergeCell ref="D38:D39"/>
    <mergeCell ref="L38:L39"/>
    <mergeCell ref="M38:M39"/>
    <mergeCell ref="E38:E39"/>
    <mergeCell ref="F38:F39"/>
    <mergeCell ref="G38:G39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44" orientation="portrait" r:id="rId1"/>
  <ignoredErrors>
    <ignoredError sqref="N64:O68 N52:O53 N55:O62 N4:O4 N45:O47 N14:O25 O13 N12:O12 O11 N27:O43 O51 N5:O10 L4:M4 L5:M69 F72:G72 E70:G71 E7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1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2022-01-24T15:20:28Z</cp:lastPrinted>
  <dcterms:created xsi:type="dcterms:W3CDTF">2014-10-22T05:35:08Z</dcterms:created>
  <dcterms:modified xsi:type="dcterms:W3CDTF">2022-01-25T16:48:43Z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